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300" windowHeight="8415"/>
  </bookViews>
  <sheets>
    <sheet name="стр.2_3" sheetId="4" r:id="rId1"/>
    <sheet name="стр.4_7" sheetId="5" r:id="rId2"/>
  </sheets>
  <definedNames>
    <definedName name="_xlnm.Print_Titles" localSheetId="0">стр.2_3!$4:$4</definedName>
    <definedName name="_xlnm.Print_Titles" localSheetId="1">стр.4_7!$4:$5</definedName>
    <definedName name="_xlnm.Print_Area" localSheetId="0">стр.2_3!$A$1:$DD$76</definedName>
    <definedName name="_xlnm.Print_Area" localSheetId="1">стр.4_7!$A$1:$DD$145</definedName>
  </definedNames>
  <calcPr calcId="124519" fullCalcOnLoad="1"/>
</workbook>
</file>

<file path=xl/calcChain.xml><?xml version="1.0" encoding="utf-8"?>
<calcChain xmlns="http://schemas.openxmlformats.org/spreadsheetml/2006/main">
  <c r="BN118" i="5"/>
  <c r="CC118"/>
  <c r="CC37" s="1"/>
  <c r="CQ118"/>
  <c r="BN121"/>
  <c r="CC121"/>
  <c r="CQ121"/>
  <c r="CC126"/>
  <c r="CQ126"/>
  <c r="BN129"/>
  <c r="BN126" s="1"/>
  <c r="BN75"/>
  <c r="BN63"/>
  <c r="BN56" s="1"/>
  <c r="BN55"/>
  <c r="BN53"/>
  <c r="BN26" s="1"/>
  <c r="BN72"/>
  <c r="BN12"/>
  <c r="BU50" i="4"/>
  <c r="BU47"/>
  <c r="BU44"/>
  <c r="BU49"/>
  <c r="BU62"/>
  <c r="BN28" i="5"/>
  <c r="BU20" i="4"/>
  <c r="BU17"/>
  <c r="BU5"/>
  <c r="BN48" i="5"/>
  <c r="BN47"/>
  <c r="BN44"/>
  <c r="BN42"/>
  <c r="BN35"/>
  <c r="BN32"/>
  <c r="BN31"/>
  <c r="BN27"/>
  <c r="BN67"/>
  <c r="BN94"/>
  <c r="BN40" s="1"/>
  <c r="BN99"/>
  <c r="BN45" s="1"/>
  <c r="BN83"/>
  <c r="BN78"/>
  <c r="CC56"/>
  <c r="CC83"/>
  <c r="CC110"/>
  <c r="CQ56"/>
  <c r="CQ83"/>
  <c r="CQ110"/>
  <c r="CC31"/>
  <c r="CQ31"/>
  <c r="CC32"/>
  <c r="CQ32"/>
  <c r="CC33"/>
  <c r="CQ33"/>
  <c r="CC34"/>
  <c r="CQ34"/>
  <c r="CC35"/>
  <c r="CQ35"/>
  <c r="CC36"/>
  <c r="CQ36"/>
  <c r="CC64"/>
  <c r="CC91"/>
  <c r="CQ64"/>
  <c r="CQ37" s="1"/>
  <c r="CQ91"/>
  <c r="CC39"/>
  <c r="CQ39"/>
  <c r="CC67"/>
  <c r="CC40" s="1"/>
  <c r="CC94"/>
  <c r="CQ67"/>
  <c r="CQ94"/>
  <c r="CC42"/>
  <c r="CQ42"/>
  <c r="CC43"/>
  <c r="CQ43"/>
  <c r="CC44"/>
  <c r="CQ44"/>
  <c r="CC72"/>
  <c r="CC45"/>
  <c r="CC99"/>
  <c r="CQ72"/>
  <c r="CQ45" s="1"/>
  <c r="CQ99"/>
  <c r="CC47"/>
  <c r="CQ47"/>
  <c r="CC48"/>
  <c r="CQ48"/>
  <c r="CQ28"/>
  <c r="CC28"/>
  <c r="CQ27"/>
  <c r="CC27"/>
  <c r="CQ26"/>
  <c r="CC26"/>
  <c r="CQ51"/>
  <c r="CQ24" s="1"/>
  <c r="CQ78"/>
  <c r="CQ76" s="1"/>
  <c r="CQ105"/>
  <c r="CC51"/>
  <c r="CC49" s="1"/>
  <c r="CC78"/>
  <c r="CC76" s="1"/>
  <c r="CC105"/>
  <c r="BN110"/>
  <c r="BN34"/>
  <c r="BN64"/>
  <c r="BN37" s="1"/>
  <c r="BN39"/>
  <c r="BN43"/>
  <c r="BN105"/>
  <c r="CQ7"/>
  <c r="CC7"/>
  <c r="CC24"/>
  <c r="BN33"/>
  <c r="BN51"/>
  <c r="CC29" l="1"/>
  <c r="CC22" s="1"/>
  <c r="CQ103"/>
  <c r="BN103"/>
  <c r="CQ49"/>
  <c r="CC103"/>
  <c r="CQ40"/>
  <c r="CQ29"/>
  <c r="BN76"/>
  <c r="BN10" s="1"/>
  <c r="BN36"/>
  <c r="BN24"/>
  <c r="BN29"/>
  <c r="BN49"/>
  <c r="BN9" s="1"/>
  <c r="CQ22" l="1"/>
  <c r="BN7"/>
  <c r="BN22"/>
</calcChain>
</file>

<file path=xl/sharedStrings.xml><?xml version="1.0" encoding="utf-8"?>
<sst xmlns="http://schemas.openxmlformats.org/spreadsheetml/2006/main" count="244" uniqueCount="130">
  <si>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</si>
  <si>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</si>
  <si>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</si>
  <si>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</si>
  <si>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</si>
  <si>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</si>
  <si>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</si>
  <si>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</si>
  <si>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</si>
  <si>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</si>
  <si>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</si>
  <si>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</si>
  <si>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</si>
  <si>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</si>
  <si>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</si>
  <si>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</si>
  <si>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</si>
  <si>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</si>
  <si>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</si>
  <si>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</si>
  <si>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</si>
  <si>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</si>
  <si>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</si>
  <si>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</si>
  <si>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</si>
  <si>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</si>
  <si>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</si>
  <si>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</si>
  <si>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</si>
  <si>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</si>
  <si>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</si>
  <si>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</si>
  <si>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</si>
  <si>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</si>
  <si>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</si>
  <si>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</si>
  <si>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</si>
  <si>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</si>
  <si>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</si>
  <si>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</si>
  <si>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</si>
  <si>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</si>
  <si>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</si>
  <si>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</si>
  <si>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</si>
  <si>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</si>
  <si>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</si>
  <si>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</si>
  <si>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</si>
  <si>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</si>
  <si>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</si>
  <si>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</si>
  <si>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</si>
  <si>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</si>
  <si>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</si>
  <si>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</si>
  <si>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</si>
  <si>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</si>
  <si>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</si>
  <si>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</si>
  <si>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</si>
  <si>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</si>
  <si>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</si>
  <si>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</si>
  <si>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</si>
  <si>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</si>
  <si>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</si>
  <si>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</si>
  <si>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</si>
  <si>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</si>
  <si>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</si>
  <si>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</si>
  <si>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</si>
  <si>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</si>
  <si>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</si>
  <si>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</si>
  <si>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</si>
  <si>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</si>
  <si>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</si>
  <si>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</si>
  <si>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</si>
  <si>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</si>
  <si>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</si>
  <si>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</si>
  <si>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</si>
  <si>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</si>
  <si>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</si>
  <si>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</si>
  <si>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</si>
  <si>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</si>
  <si>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</si>
  <si>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</si>
  <si>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</si>
  <si>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</si>
  <si>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</si>
  <si>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</si>
  <si>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</si>
  <si>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</si>
  <si>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</si>
  <si>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</si>
  <si>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</si>
  <si>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</si>
  <si>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</si>
  <si>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материальных запасов</t>
  </si>
  <si>
    <t>операции
по счетам, открытым
в кредитных организациях
в иностран-ной валюте</t>
  </si>
  <si>
    <t>Субсидии на иные цели</t>
  </si>
  <si>
    <r>
      <t xml:space="preserve">Выплаты, осуществляемые за счет </t>
    </r>
    <r>
      <rPr>
        <b/>
        <sz val="12"/>
        <rFont val="Times New Roman"/>
        <family val="1"/>
        <charset val="204"/>
      </rPr>
      <t>субсидии на выполнение государственного задания</t>
    </r>
    <r>
      <rPr>
        <b/>
        <sz val="11"/>
        <rFont val="Times New Roman"/>
        <family val="1"/>
        <charset val="204"/>
      </rPr>
      <t>, всего:</t>
    </r>
  </si>
  <si>
    <r>
      <t xml:space="preserve">Выплаты, осуществляемые за счет </t>
    </r>
    <r>
      <rPr>
        <b/>
        <sz val="12"/>
        <rFont val="Times New Roman"/>
        <family val="1"/>
        <charset val="204"/>
      </rPr>
      <t>субсидии на иные цели</t>
    </r>
    <r>
      <rPr>
        <b/>
        <sz val="11"/>
        <rFont val="Times New Roman"/>
        <family val="1"/>
        <charset val="204"/>
      </rPr>
      <t>, всего:</t>
    </r>
  </si>
  <si>
    <t>Безвозмездные перечисления госуд. и муниц. организациям</t>
  </si>
  <si>
    <t>1.1.1. Стоимость имущества, закрепленного собственником имущества за государственным бюджетным (автономным) учреждением на праве оперативного управления</t>
  </si>
  <si>
    <t>1.1.2. Стоимость имущества, приобретенного государственным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</si>
  <si>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(автономным) учреждением (подразделением) за счет доходов, полученных от платной и иной приносящей доход деятельности</t>
  </si>
  <si>
    <t>2.1. Дебиторская задолженность по доходам, полученным за счет средств областного бюджета</t>
  </si>
  <si>
    <t>Поступления от оказания государственным бюджетным  (атономным)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</si>
  <si>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r>
      <t xml:space="preserve">Выплаты, осуществляемые за счет </t>
    </r>
    <r>
      <rPr>
        <b/>
        <sz val="12"/>
        <rFont val="Times New Roman"/>
        <family val="1"/>
        <charset val="204"/>
      </rPr>
      <t>поступлений от оказания государств. Бюджетным (автономным) учреж-м услуг (выполнения работ), предоставление которых для физических и юридических лиц осуществляется на платной основе, всего</t>
    </r>
  </si>
  <si>
    <t>Руководитель муниципального бюджетного (автономного)</t>
  </si>
  <si>
    <t>Главный бухгалтер муниципального</t>
  </si>
  <si>
    <t xml:space="preserve">бюджетного (автономного) учреждения </t>
  </si>
  <si>
    <t xml:space="preserve">учреждения </t>
  </si>
  <si>
    <t>01</t>
  </si>
  <si>
    <t>62-39-58</t>
  </si>
  <si>
    <t>Н.И. Сорокина</t>
  </si>
  <si>
    <t>января</t>
  </si>
  <si>
    <t>2.2. Дебиторская задолженность по выданным авансам, полученным за счет средств городского бюджета, всего:</t>
  </si>
  <si>
    <t>Н.С. Гельвич</t>
  </si>
  <si>
    <t>15</t>
  </si>
  <si>
    <t>И.В. Суховольская</t>
  </si>
  <si>
    <t>3.2. Кредиторская задолженность по расчетам с поставщиками и подрядчиками за счет средств городского и областного бюджета, всего:</t>
  </si>
  <si>
    <t>3.2.2. по оплате труда</t>
  </si>
  <si>
    <t>Добровольные пожертвования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</si>
</sst>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center" vertical="top"/>
    </xf>
    <xf numFmtId="4" fontId="1" fillId="0" borderId="4" xfId="0" applyNumberFormat="1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 indent="2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4" fontId="1" fillId="0" borderId="8" xfId="0" applyNumberFormat="1" applyFont="1" applyFill="1" applyBorder="1" applyAlignment="1">
      <alignment horizontal="center" vertical="top"/>
    </xf>
    <xf numFmtId="4" fontId="1" fillId="0" borderId="9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4" fontId="3" fillId="0" borderId="3" xfId="0" applyNumberFormat="1" applyFont="1" applyFill="1" applyBorder="1" applyAlignment="1">
      <alignment horizontal="center" vertical="top"/>
    </xf>
    <xf numFmtId="4" fontId="3" fillId="0" borderId="8" xfId="0" applyNumberFormat="1" applyFont="1" applyFill="1" applyBorder="1" applyAlignment="1">
      <alignment horizontal="center" vertical="top"/>
    </xf>
    <xf numFmtId="4" fontId="3" fillId="0" borderId="9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6"/>
  <sheetViews>
    <sheetView tabSelected="1" view="pageBreakPreview" topLeftCell="A79" workbookViewId="0">
      <selection activeCell="BU51" sqref="BU51:DD51"/>
    </sheetView>
  </sheetViews>
  <sheetFormatPr defaultColWidth="0.85546875" defaultRowHeight="15"/>
  <cols>
    <col min="1" max="16384" width="0.85546875" style="1"/>
  </cols>
  <sheetData>
    <row r="1" spans="1:108" ht="3" customHeight="1"/>
    <row r="2" spans="1:108">
      <c r="A2" s="28" t="s">
        <v>83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</row>
    <row r="3" spans="1:108" ht="6" customHeight="1"/>
    <row r="4" spans="1:108">
      <c r="A4" s="31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3"/>
      <c r="BU4" s="31" t="s">
        <v>4</v>
      </c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3"/>
    </row>
    <row r="5" spans="1:108" s="3" customFormat="1" ht="15" customHeight="1">
      <c r="A5" s="8"/>
      <c r="B5" s="34" t="s">
        <v>84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5"/>
      <c r="BU5" s="49">
        <f>BU7+BU13</f>
        <v>87168071.370000005</v>
      </c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1"/>
    </row>
    <row r="6" spans="1:108">
      <c r="A6" s="6"/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30"/>
      <c r="BU6" s="44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6"/>
    </row>
    <row r="7" spans="1:108" ht="30" customHeight="1">
      <c r="A7" s="9"/>
      <c r="B7" s="23" t="s">
        <v>13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4"/>
      <c r="BU7" s="44">
        <v>80949616.370000005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6"/>
    </row>
    <row r="8" spans="1:108">
      <c r="A8" s="6"/>
      <c r="B8" s="39" t="s">
        <v>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40"/>
      <c r="BU8" s="44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6"/>
    </row>
    <row r="9" spans="1:108" ht="45" customHeight="1">
      <c r="A9" s="9"/>
      <c r="B9" s="23" t="s">
        <v>109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4"/>
      <c r="BU9" s="36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8"/>
    </row>
    <row r="10" spans="1:108" ht="45" customHeight="1">
      <c r="A10" s="9"/>
      <c r="B10" s="23" t="s">
        <v>110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4"/>
      <c r="BU10" s="36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8"/>
    </row>
    <row r="11" spans="1:108" ht="45" customHeight="1">
      <c r="A11" s="9"/>
      <c r="B11" s="23" t="s">
        <v>111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4"/>
      <c r="BU11" s="36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8"/>
    </row>
    <row r="12" spans="1:108" ht="30" customHeight="1">
      <c r="A12" s="9"/>
      <c r="B12" s="23" t="s">
        <v>71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4"/>
      <c r="BU12" s="36">
        <v>80142383.569999993</v>
      </c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8"/>
    </row>
    <row r="13" spans="1:108" ht="30" customHeight="1">
      <c r="A13" s="9"/>
      <c r="B13" s="23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4"/>
      <c r="BU13" s="36">
        <v>6218455</v>
      </c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8"/>
    </row>
    <row r="14" spans="1:108">
      <c r="A14" s="10"/>
      <c r="B14" s="39" t="s">
        <v>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40"/>
      <c r="BU14" s="36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8"/>
    </row>
    <row r="15" spans="1:108" ht="30" customHeight="1">
      <c r="A15" s="9"/>
      <c r="B15" s="23" t="s">
        <v>19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4"/>
      <c r="BU15" s="36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</row>
    <row r="16" spans="1:108">
      <c r="A16" s="9"/>
      <c r="B16" s="23" t="s">
        <v>20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4"/>
      <c r="BU16" s="36">
        <v>1862022.13</v>
      </c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s="3" customFormat="1" ht="15" customHeight="1">
      <c r="A17" s="8"/>
      <c r="B17" s="34" t="s">
        <v>85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5"/>
      <c r="BU17" s="41">
        <f>BU20</f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3"/>
    </row>
    <row r="18" spans="1:108">
      <c r="A18" s="6"/>
      <c r="B18" s="29" t="s">
        <v>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30"/>
      <c r="BU18" s="36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8" ht="30" customHeight="1">
      <c r="A19" s="11"/>
      <c r="B19" s="47" t="s">
        <v>112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8"/>
      <c r="BU19" s="44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6"/>
    </row>
    <row r="20" spans="1:108" ht="30" customHeight="1">
      <c r="A20" s="9"/>
      <c r="B20" s="23" t="s">
        <v>123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4"/>
      <c r="BU20" s="44">
        <f>BU22+BU25</f>
        <v>0</v>
      </c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6"/>
    </row>
    <row r="21" spans="1:108" ht="15" customHeight="1">
      <c r="A21" s="12"/>
      <c r="B21" s="39" t="s">
        <v>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40"/>
      <c r="BU21" s="44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6"/>
    </row>
    <row r="22" spans="1:108" ht="15" customHeight="1">
      <c r="A22" s="9"/>
      <c r="B22" s="23" t="s">
        <v>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4"/>
      <c r="BU22" s="36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ht="15" customHeight="1">
      <c r="A23" s="9"/>
      <c r="B23" s="23" t="s">
        <v>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4"/>
      <c r="BU23" s="36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ht="15" customHeight="1">
      <c r="A24" s="9"/>
      <c r="B24" s="23" t="s">
        <v>78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4"/>
      <c r="BU24" s="36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ht="15" customHeight="1">
      <c r="A25" s="9"/>
      <c r="B25" s="23" t="s">
        <v>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4"/>
      <c r="BU25" s="36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8"/>
    </row>
    <row r="26" spans="1:108" ht="15" customHeight="1">
      <c r="A26" s="9"/>
      <c r="B26" s="23" t="s">
        <v>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4"/>
      <c r="BU26" s="36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ht="15" customHeight="1">
      <c r="A27" s="9"/>
      <c r="B27" s="23" t="s">
        <v>10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4"/>
      <c r="BU27" s="36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</row>
    <row r="28" spans="1:108" ht="30" customHeight="1">
      <c r="A28" s="9"/>
      <c r="B28" s="23" t="s">
        <v>43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4"/>
      <c r="BU28" s="36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ht="30" customHeight="1">
      <c r="A29" s="9"/>
      <c r="B29" s="23" t="s">
        <v>73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4"/>
      <c r="BU29" s="36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ht="15" customHeight="1">
      <c r="A30" s="9"/>
      <c r="B30" s="23" t="s">
        <v>44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4"/>
      <c r="BU30" s="36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ht="15" customHeight="1">
      <c r="A31" s="9"/>
      <c r="B31" s="23" t="s">
        <v>45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4"/>
      <c r="BU31" s="36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8"/>
    </row>
    <row r="32" spans="1:108" ht="45" customHeight="1">
      <c r="A32" s="9"/>
      <c r="B32" s="23" t="s">
        <v>86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4"/>
      <c r="BU32" s="36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8"/>
    </row>
    <row r="33" spans="1:108" ht="13.5" customHeight="1">
      <c r="A33" s="12"/>
      <c r="B33" s="39" t="s">
        <v>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40"/>
      <c r="BU33" s="36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ht="15" customHeight="1">
      <c r="A34" s="9"/>
      <c r="B34" s="23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4"/>
      <c r="BU34" s="36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ht="15" customHeight="1">
      <c r="A35" s="9"/>
      <c r="B35" s="23" t="s">
        <v>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4"/>
      <c r="BU35" s="36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ht="15" customHeight="1">
      <c r="A36" s="9"/>
      <c r="B36" s="23" t="s">
        <v>42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4"/>
      <c r="BU36" s="36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8"/>
    </row>
    <row r="37" spans="1:108" ht="15" customHeight="1">
      <c r="A37" s="9"/>
      <c r="B37" s="23" t="s">
        <v>48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4"/>
      <c r="BU37" s="36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ht="15" customHeight="1">
      <c r="A38" s="9"/>
      <c r="B38" s="23" t="s">
        <v>49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4"/>
      <c r="BU38" s="36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ht="15" customHeight="1">
      <c r="A39" s="9"/>
      <c r="B39" s="23" t="s">
        <v>50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4"/>
      <c r="BU39" s="36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ht="30" customHeight="1">
      <c r="A40" s="9"/>
      <c r="B40" s="23" t="s">
        <v>51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4"/>
      <c r="BU40" s="36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8"/>
    </row>
    <row r="41" spans="1:108" ht="30" customHeight="1">
      <c r="A41" s="9"/>
      <c r="B41" s="23" t="s">
        <v>72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4"/>
      <c r="BU41" s="36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ht="15" customHeight="1">
      <c r="A42" s="9"/>
      <c r="B42" s="23" t="s">
        <v>52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4"/>
      <c r="BU42" s="36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ht="15" customHeight="1">
      <c r="A43" s="9"/>
      <c r="B43" s="23" t="s">
        <v>53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4"/>
      <c r="BU43" s="36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3" customFormat="1" ht="15" customHeight="1">
      <c r="A44" s="8"/>
      <c r="B44" s="34" t="s">
        <v>87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5"/>
      <c r="BU44" s="41">
        <f>BU47</f>
        <v>1493923.8599999999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3"/>
    </row>
    <row r="45" spans="1:108" ht="15" customHeight="1">
      <c r="A45" s="13"/>
      <c r="B45" s="29" t="s">
        <v>1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30"/>
      <c r="BU45" s="36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ht="15" customHeight="1">
      <c r="A46" s="9"/>
      <c r="B46" s="23" t="s">
        <v>54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4"/>
      <c r="BU46" s="36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/>
    </row>
    <row r="47" spans="1:108" ht="30" customHeight="1">
      <c r="A47" s="9"/>
      <c r="B47" s="23" t="s">
        <v>127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4"/>
      <c r="BU47" s="36">
        <f>BU49+BU50+BU51+BU52+BU53+BU54+BU55+BU56+BU57+BU58+BU59+BU60+BU61</f>
        <v>1493923.8599999999</v>
      </c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</row>
    <row r="48" spans="1:108" ht="15" customHeight="1">
      <c r="A48" s="12"/>
      <c r="B48" s="39" t="s">
        <v>5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40"/>
      <c r="BU48" s="44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6"/>
    </row>
    <row r="49" spans="1:108" ht="15" customHeight="1">
      <c r="A49" s="9"/>
      <c r="B49" s="23" t="s">
        <v>60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4"/>
      <c r="BU49" s="36">
        <f>250771.65+127328.6</f>
        <v>378100.25</v>
      </c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8"/>
    </row>
    <row r="50" spans="1:108" ht="15" customHeight="1">
      <c r="A50" s="9"/>
      <c r="B50" s="23" t="s">
        <v>128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4"/>
      <c r="BU50" s="36">
        <f>79374.76</f>
        <v>79374.759999999995</v>
      </c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ht="15" customHeight="1">
      <c r="A51" s="9"/>
      <c r="B51" s="23" t="s">
        <v>27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4"/>
      <c r="BU51" s="36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ht="15" customHeight="1">
      <c r="A52" s="9"/>
      <c r="B52" s="23" t="s">
        <v>28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4"/>
      <c r="BU52" s="36">
        <v>64190.35</v>
      </c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8"/>
    </row>
    <row r="53" spans="1:108" ht="15" customHeight="1">
      <c r="A53" s="9"/>
      <c r="B53" s="23" t="s">
        <v>29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4"/>
      <c r="BU53" s="36">
        <v>1744.74</v>
      </c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ht="15" customHeight="1">
      <c r="A54" s="9"/>
      <c r="B54" s="23" t="s">
        <v>30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4"/>
      <c r="BU54" s="36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ht="15" customHeight="1">
      <c r="A55" s="9"/>
      <c r="B55" s="23" t="s">
        <v>31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4"/>
      <c r="BU55" s="36">
        <v>739891.61</v>
      </c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ht="15" customHeight="1">
      <c r="A56" s="9"/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4"/>
      <c r="BU56" s="36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8"/>
    </row>
    <row r="57" spans="1:108" ht="15" customHeight="1">
      <c r="A57" s="9"/>
      <c r="B57" s="23" t="s">
        <v>74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4"/>
      <c r="BU57" s="36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ht="15" customHeight="1">
      <c r="A58" s="9"/>
      <c r="B58" s="23" t="s">
        <v>56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4"/>
      <c r="BU58" s="36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ht="15" customHeight="1">
      <c r="A59" s="9"/>
      <c r="B59" s="23" t="s">
        <v>57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4"/>
      <c r="BU59" s="36">
        <v>230622.15</v>
      </c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ht="15" customHeight="1">
      <c r="A60" s="9"/>
      <c r="B60" s="23" t="s">
        <v>58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4"/>
      <c r="BU60" s="36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ht="15" customHeight="1">
      <c r="A61" s="9"/>
      <c r="B61" s="23" t="s">
        <v>59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4"/>
      <c r="BU61" s="36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ht="45" customHeight="1">
      <c r="A62" s="9"/>
      <c r="B62" s="23" t="s">
        <v>88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4"/>
      <c r="BU62" s="36">
        <f>BU65</f>
        <v>2660.69</v>
      </c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ht="15" customHeight="1">
      <c r="A63" s="14"/>
      <c r="B63" s="39" t="s">
        <v>5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40"/>
      <c r="BU63" s="36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ht="15" customHeight="1">
      <c r="A64" s="9"/>
      <c r="B64" s="23" t="s">
        <v>61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4"/>
      <c r="BU64" s="36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ht="15" customHeight="1">
      <c r="A65" s="9"/>
      <c r="B65" s="23" t="s">
        <v>32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4"/>
      <c r="BU65" s="36">
        <v>2660.69</v>
      </c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8"/>
    </row>
    <row r="66" spans="1:108" ht="15" customHeight="1">
      <c r="A66" s="9"/>
      <c r="B66" s="23" t="s">
        <v>33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4"/>
      <c r="BU66" s="36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8"/>
    </row>
    <row r="67" spans="1:108" ht="15" customHeight="1">
      <c r="A67" s="9"/>
      <c r="B67" s="23" t="s">
        <v>34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4"/>
      <c r="BU67" s="36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8"/>
    </row>
    <row r="68" spans="1:108" ht="15" customHeight="1">
      <c r="A68" s="9"/>
      <c r="B68" s="23" t="s">
        <v>35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4"/>
      <c r="BU68" s="36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8"/>
    </row>
    <row r="69" spans="1:108" ht="15" customHeight="1">
      <c r="A69" s="9"/>
      <c r="B69" s="23" t="s">
        <v>36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4"/>
      <c r="BU69" s="36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8"/>
    </row>
    <row r="70" spans="1:108" ht="15" customHeight="1">
      <c r="A70" s="9"/>
      <c r="B70" s="23" t="s">
        <v>37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4"/>
      <c r="BU70" s="36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8"/>
    </row>
    <row r="71" spans="1:108" ht="15" customHeight="1">
      <c r="A71" s="9"/>
      <c r="B71" s="23" t="s">
        <v>62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4"/>
      <c r="BU71" s="36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8"/>
    </row>
    <row r="72" spans="1:108" ht="15" customHeight="1">
      <c r="A72" s="9"/>
      <c r="B72" s="23" t="s">
        <v>75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4"/>
      <c r="BU72" s="36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8"/>
    </row>
    <row r="73" spans="1:108" ht="15" customHeight="1">
      <c r="A73" s="9"/>
      <c r="B73" s="23" t="s">
        <v>63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4"/>
      <c r="BU73" s="36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8"/>
    </row>
    <row r="74" spans="1:108" ht="15" customHeight="1">
      <c r="A74" s="9"/>
      <c r="B74" s="23" t="s">
        <v>64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4"/>
      <c r="BU74" s="36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8"/>
    </row>
    <row r="75" spans="1:108" ht="15" customHeight="1">
      <c r="A75" s="9"/>
      <c r="B75" s="23" t="s">
        <v>65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4"/>
      <c r="BU75" s="25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7"/>
    </row>
    <row r="76" spans="1:108" ht="15" customHeight="1">
      <c r="A76" s="9"/>
      <c r="B76" s="23" t="s">
        <v>66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4"/>
      <c r="BU76" s="25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7"/>
    </row>
  </sheetData>
  <mergeCells count="147">
    <mergeCell ref="BU73:DD73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70:DD70"/>
    <mergeCell ref="B71:BT71"/>
    <mergeCell ref="BU71:DD71"/>
    <mergeCell ref="B74:BT74"/>
    <mergeCell ref="BU74:DD74"/>
    <mergeCell ref="B68:BT68"/>
    <mergeCell ref="BU68:DD68"/>
    <mergeCell ref="B72:BT72"/>
    <mergeCell ref="BU72:DD72"/>
    <mergeCell ref="B73:BT73"/>
    <mergeCell ref="B63:BT63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57:BT57"/>
    <mergeCell ref="B59:BT59"/>
    <mergeCell ref="BU59:DD59"/>
    <mergeCell ref="B67:BT67"/>
    <mergeCell ref="BU67:DD67"/>
    <mergeCell ref="B62:BT62"/>
    <mergeCell ref="B64:BT64"/>
    <mergeCell ref="BU64:DD64"/>
    <mergeCell ref="BU62:DD62"/>
    <mergeCell ref="BU63:DD63"/>
    <mergeCell ref="BU52:DD52"/>
    <mergeCell ref="B53:BT53"/>
    <mergeCell ref="BU53:DD53"/>
    <mergeCell ref="B52:BT52"/>
    <mergeCell ref="B56:BT56"/>
    <mergeCell ref="BU56:DD56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50:BT50"/>
    <mergeCell ref="BU50:DD50"/>
    <mergeCell ref="B51:BT51"/>
    <mergeCell ref="BU51:DD51"/>
    <mergeCell ref="BU5:DD5"/>
    <mergeCell ref="BU6:DD6"/>
    <mergeCell ref="BU7:DD7"/>
    <mergeCell ref="BU8:DD8"/>
    <mergeCell ref="BU31:DD31"/>
    <mergeCell ref="B42:BT42"/>
    <mergeCell ref="BU42:DD42"/>
    <mergeCell ref="B49:BT49"/>
    <mergeCell ref="BU49:DD49"/>
    <mergeCell ref="B46:BT46"/>
    <mergeCell ref="BU46:DD46"/>
    <mergeCell ref="B48:BT48"/>
    <mergeCell ref="BU47:DD47"/>
    <mergeCell ref="BU48:DD48"/>
    <mergeCell ref="B37:BT37"/>
    <mergeCell ref="BU37:DD37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27:BT27"/>
    <mergeCell ref="BU27:DD27"/>
    <mergeCell ref="B26:BT26"/>
    <mergeCell ref="BU26:DD26"/>
    <mergeCell ref="B36:BT36"/>
    <mergeCell ref="BU36:DD36"/>
    <mergeCell ref="B35:BT35"/>
    <mergeCell ref="BU35:DD35"/>
    <mergeCell ref="B23:BT23"/>
    <mergeCell ref="BU23:DD23"/>
    <mergeCell ref="B24:BT24"/>
    <mergeCell ref="BU24:DD24"/>
    <mergeCell ref="B38:BT38"/>
    <mergeCell ref="BU38:DD38"/>
    <mergeCell ref="B25:BT25"/>
    <mergeCell ref="B28:BT28"/>
    <mergeCell ref="BU28:DD28"/>
    <mergeCell ref="BU25:DD25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honeticPr fontId="6" type="noConversion"/>
  <pageMargins left="0.78740157480314965" right="0.31496062992125984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145"/>
  <sheetViews>
    <sheetView view="pageBreakPreview" topLeftCell="A44" workbookViewId="0">
      <selection activeCell="CU152" sqref="CU152"/>
    </sheetView>
  </sheetViews>
  <sheetFormatPr defaultColWidth="0.85546875" defaultRowHeight="15"/>
  <cols>
    <col min="1" max="78" width="0.85546875" style="1"/>
    <col min="79" max="79" width="2" style="1" customWidth="1"/>
    <col min="80" max="16384" width="0.85546875" style="1"/>
  </cols>
  <sheetData>
    <row r="1" spans="1:108" ht="3" customHeight="1"/>
    <row r="2" spans="1:108" s="3" customFormat="1" ht="15" customHeight="1">
      <c r="A2" s="28" t="s">
        <v>89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</row>
    <row r="3" spans="1:108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4" spans="1:108" s="20" customFormat="1" ht="14.25" customHeight="1">
      <c r="A4" s="87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9"/>
      <c r="AY4" s="87" t="s">
        <v>80</v>
      </c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9"/>
      <c r="BN4" s="87" t="s">
        <v>67</v>
      </c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9"/>
      <c r="CC4" s="96" t="s">
        <v>68</v>
      </c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3"/>
    </row>
    <row r="5" spans="1:108" s="20" customFormat="1" ht="92.2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2"/>
      <c r="AY5" s="90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2"/>
      <c r="BN5" s="90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2"/>
      <c r="CC5" s="82" t="s">
        <v>69</v>
      </c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3"/>
      <c r="CQ5" s="82" t="s">
        <v>104</v>
      </c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3"/>
    </row>
    <row r="6" spans="1:108" ht="30" customHeight="1">
      <c r="A6" s="15"/>
      <c r="B6" s="23" t="s">
        <v>38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4"/>
      <c r="AY6" s="55" t="s">
        <v>15</v>
      </c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7"/>
      <c r="BN6" s="58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60"/>
      <c r="CC6" s="52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4"/>
      <c r="CQ6" s="52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4"/>
    </row>
    <row r="7" spans="1:108" s="5" customFormat="1">
      <c r="A7" s="15"/>
      <c r="B7" s="34" t="s">
        <v>90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5"/>
      <c r="AY7" s="64" t="s">
        <v>15</v>
      </c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6"/>
      <c r="BN7" s="67">
        <f>BN9+BN10+BN12</f>
        <v>11136700</v>
      </c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9"/>
      <c r="CC7" s="61">
        <f>SUM(CC9:CP12)</f>
        <v>0</v>
      </c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3"/>
      <c r="CQ7" s="61">
        <f>SUM(CQ9:DD12)</f>
        <v>0</v>
      </c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3"/>
    </row>
    <row r="8" spans="1:108" s="5" customFormat="1">
      <c r="A8" s="15"/>
      <c r="B8" s="23" t="s">
        <v>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4"/>
      <c r="AY8" s="55" t="s">
        <v>15</v>
      </c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7"/>
      <c r="BN8" s="58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60"/>
      <c r="CC8" s="52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4"/>
      <c r="CQ8" s="52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4"/>
    </row>
    <row r="9" spans="1:108" s="5" customFormat="1" ht="30" customHeight="1">
      <c r="A9" s="15"/>
      <c r="B9" s="23" t="s">
        <v>21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4"/>
      <c r="AY9" s="55" t="s">
        <v>15</v>
      </c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7"/>
      <c r="BN9" s="58">
        <f>BN49</f>
        <v>9649700</v>
      </c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60"/>
      <c r="CC9" s="52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4"/>
      <c r="CQ9" s="52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4"/>
    </row>
    <row r="10" spans="1:108" s="5" customFormat="1">
      <c r="A10" s="15"/>
      <c r="B10" s="23" t="s">
        <v>105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4"/>
      <c r="AY10" s="55" t="s">
        <v>15</v>
      </c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7"/>
      <c r="BN10" s="58">
        <f>BN76</f>
        <v>0</v>
      </c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60"/>
      <c r="CC10" s="52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4"/>
      <c r="CQ10" s="52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4"/>
    </row>
    <row r="11" spans="1:108" s="5" customFormat="1">
      <c r="A11" s="15"/>
      <c r="B11" s="23" t="s">
        <v>81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4"/>
      <c r="AY11" s="55" t="s">
        <v>15</v>
      </c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7"/>
      <c r="BN11" s="58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60"/>
      <c r="CC11" s="52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4"/>
      <c r="CQ11" s="52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4"/>
    </row>
    <row r="12" spans="1:108" s="5" customFormat="1" ht="74.25" customHeight="1">
      <c r="A12" s="16"/>
      <c r="B12" s="47" t="s">
        <v>113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93" t="s">
        <v>15</v>
      </c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5"/>
      <c r="BN12" s="84">
        <f>BN14+BN15</f>
        <v>1487000</v>
      </c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6"/>
      <c r="CC12" s="79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1"/>
      <c r="CQ12" s="79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1"/>
    </row>
    <row r="13" spans="1:108" s="5" customFormat="1">
      <c r="A13" s="15"/>
      <c r="B13" s="23" t="s">
        <v>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4"/>
      <c r="AY13" s="55" t="s">
        <v>15</v>
      </c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7"/>
      <c r="BN13" s="58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60"/>
      <c r="CC13" s="52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4"/>
      <c r="CQ13" s="52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4"/>
    </row>
    <row r="14" spans="1:108" s="5" customFormat="1" ht="15" customHeight="1">
      <c r="A14" s="15"/>
      <c r="B14" s="23" t="s">
        <v>91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4"/>
      <c r="AY14" s="55" t="s">
        <v>15</v>
      </c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7"/>
      <c r="BN14" s="58">
        <v>1300000</v>
      </c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60"/>
      <c r="CC14" s="52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4"/>
      <c r="CQ14" s="52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4"/>
    </row>
    <row r="15" spans="1:108" s="5" customFormat="1" ht="15" customHeight="1">
      <c r="A15" s="15"/>
      <c r="B15" s="23" t="s">
        <v>129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4"/>
      <c r="AY15" s="55" t="s">
        <v>15</v>
      </c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7"/>
      <c r="BN15" s="58">
        <v>187000</v>
      </c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60"/>
      <c r="CC15" s="52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4"/>
      <c r="CQ15" s="52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4"/>
    </row>
    <row r="16" spans="1:108" s="5" customFormat="1">
      <c r="A16" s="1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4"/>
      <c r="AY16" s="55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7"/>
      <c r="BN16" s="58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60"/>
      <c r="CC16" s="52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4"/>
      <c r="CQ16" s="52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4"/>
    </row>
    <row r="17" spans="1:108" s="5" customFormat="1" ht="30" customHeight="1">
      <c r="A17" s="15"/>
      <c r="B17" s="23" t="s">
        <v>92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4"/>
      <c r="AY17" s="55" t="s">
        <v>15</v>
      </c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7"/>
      <c r="BN17" s="58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60"/>
      <c r="CC17" s="52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4"/>
      <c r="CQ17" s="52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4"/>
    </row>
    <row r="18" spans="1:108" s="5" customFormat="1" ht="15" customHeight="1">
      <c r="A18" s="15"/>
      <c r="B18" s="23" t="s">
        <v>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55" t="s">
        <v>15</v>
      </c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7"/>
      <c r="BN18" s="58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60"/>
      <c r="CC18" s="52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4"/>
      <c r="CQ18" s="52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4"/>
    </row>
    <row r="19" spans="1:108" s="5" customFormat="1">
      <c r="A19" s="1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4"/>
      <c r="AY19" s="55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7"/>
      <c r="BN19" s="58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60"/>
      <c r="CC19" s="52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4"/>
      <c r="CQ19" s="52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4"/>
    </row>
    <row r="20" spans="1:108" s="5" customFormat="1">
      <c r="A20" s="15"/>
      <c r="B20" s="23" t="s">
        <v>70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55" t="s">
        <v>15</v>
      </c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7"/>
      <c r="BN20" s="58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60"/>
      <c r="CC20" s="52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4"/>
      <c r="CQ20" s="52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4"/>
    </row>
    <row r="21" spans="1:108" s="5" customFormat="1" ht="30" customHeight="1">
      <c r="A21" s="15"/>
      <c r="B21" s="23" t="s">
        <v>39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4"/>
      <c r="AY21" s="55" t="s">
        <v>15</v>
      </c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7"/>
      <c r="BN21" s="58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60"/>
      <c r="CC21" s="52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4"/>
      <c r="CQ21" s="52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4"/>
    </row>
    <row r="22" spans="1:108" s="17" customFormat="1" ht="15" customHeight="1">
      <c r="A22" s="7"/>
      <c r="B22" s="34" t="s">
        <v>93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5"/>
      <c r="AY22" s="64">
        <v>900</v>
      </c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6"/>
      <c r="BN22" s="67">
        <f>BN24+BN29+BN37+BN40+BN44+BN45</f>
        <v>9649700</v>
      </c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9"/>
      <c r="CC22" s="61">
        <f>CC24+CC29+CC37+CC40+CC44+CC45</f>
        <v>0</v>
      </c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3"/>
      <c r="CQ22" s="61">
        <f>CQ24+CQ29+CQ37+CQ40+CQ44+CQ45</f>
        <v>0</v>
      </c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3"/>
    </row>
    <row r="23" spans="1:108" s="5" customFormat="1">
      <c r="A23" s="15"/>
      <c r="B23" s="34" t="s">
        <v>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5"/>
      <c r="AY23" s="64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6"/>
      <c r="BN23" s="67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9"/>
      <c r="CC23" s="61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3"/>
      <c r="CQ23" s="61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3"/>
    </row>
    <row r="24" spans="1:108" s="5" customFormat="1" ht="30" customHeight="1">
      <c r="A24" s="15"/>
      <c r="B24" s="34" t="s">
        <v>22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5"/>
      <c r="AY24" s="64">
        <v>210</v>
      </c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6"/>
      <c r="BN24" s="67">
        <f>BN26+BN27+BN28</f>
        <v>7192400</v>
      </c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9"/>
      <c r="CC24" s="61">
        <f>CC51+CC78+CC105</f>
        <v>0</v>
      </c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3"/>
      <c r="CQ24" s="61">
        <f>CQ51+CQ78+CQ105</f>
        <v>0</v>
      </c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3"/>
    </row>
    <row r="25" spans="1:108" s="5" customFormat="1">
      <c r="A25" s="15"/>
      <c r="B25" s="34" t="s">
        <v>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5"/>
      <c r="AY25" s="64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6"/>
      <c r="BN25" s="67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9"/>
      <c r="CC25" s="61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3"/>
      <c r="CQ25" s="61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s="5" customFormat="1">
      <c r="A26" s="15"/>
      <c r="B26" s="34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5"/>
      <c r="AY26" s="64">
        <v>211</v>
      </c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6"/>
      <c r="BN26" s="67">
        <f>BN53</f>
        <v>5524400</v>
      </c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9"/>
      <c r="CC26" s="61">
        <f>CC53+CC80+CC107</f>
        <v>0</v>
      </c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3"/>
      <c r="CQ26" s="61">
        <f>CQ53+CQ80+CQ107</f>
        <v>0</v>
      </c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3"/>
    </row>
    <row r="27" spans="1:108" s="5" customFormat="1">
      <c r="A27" s="15"/>
      <c r="B27" s="34" t="s">
        <v>24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5"/>
      <c r="AY27" s="64">
        <v>212</v>
      </c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6"/>
      <c r="BN27" s="67">
        <f>BN54+BN81</f>
        <v>0</v>
      </c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9"/>
      <c r="CC27" s="61">
        <f>CC54+CC81+CC108</f>
        <v>0</v>
      </c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3"/>
      <c r="CQ27" s="61">
        <f>CQ54+CQ81+CQ108</f>
        <v>0</v>
      </c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3"/>
    </row>
    <row r="28" spans="1:108" s="5" customFormat="1">
      <c r="A28" s="15"/>
      <c r="B28" s="34" t="s">
        <v>79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5"/>
      <c r="AY28" s="64">
        <v>213</v>
      </c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6"/>
      <c r="BN28" s="67">
        <f>BN55+BN82</f>
        <v>1668000</v>
      </c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9"/>
      <c r="CC28" s="61">
        <f>CC55+CC82+CC109</f>
        <v>0</v>
      </c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3"/>
      <c r="CQ28" s="61">
        <f>CQ55+CQ82+CQ109</f>
        <v>0</v>
      </c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3"/>
    </row>
    <row r="29" spans="1:108" s="5" customFormat="1" ht="15" customHeight="1">
      <c r="A29" s="15"/>
      <c r="B29" s="34" t="s">
        <v>25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5"/>
      <c r="AY29" s="64">
        <v>220</v>
      </c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6"/>
      <c r="BN29" s="67">
        <f>BN56+BN83</f>
        <v>2046600</v>
      </c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9"/>
      <c r="CC29" s="61">
        <f t="shared" ref="CC29:CC31" si="0">CC56+CC83+CC110</f>
        <v>0</v>
      </c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3"/>
      <c r="CQ29" s="61">
        <f t="shared" ref="CQ29:CQ31" si="1">CQ56+CQ83+CQ110</f>
        <v>0</v>
      </c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3"/>
    </row>
    <row r="30" spans="1:108" s="5" customFormat="1">
      <c r="A30" s="15"/>
      <c r="B30" s="34" t="s">
        <v>1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5"/>
      <c r="AY30" s="64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6"/>
      <c r="BN30" s="67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9"/>
      <c r="CC30" s="61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3"/>
      <c r="CQ30" s="61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3"/>
    </row>
    <row r="31" spans="1:108" s="5" customFormat="1" ht="15" customHeight="1">
      <c r="A31" s="15"/>
      <c r="B31" s="34" t="s">
        <v>94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5"/>
      <c r="AY31" s="64">
        <v>221</v>
      </c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6"/>
      <c r="BN31" s="67">
        <f>BN58+BN85</f>
        <v>0</v>
      </c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9"/>
      <c r="CC31" s="61">
        <f t="shared" si="0"/>
        <v>0</v>
      </c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3"/>
      <c r="CQ31" s="61">
        <f t="shared" si="1"/>
        <v>0</v>
      </c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3"/>
    </row>
    <row r="32" spans="1:108" s="5" customFormat="1" ht="15" customHeight="1">
      <c r="A32" s="15"/>
      <c r="B32" s="34" t="s">
        <v>95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5"/>
      <c r="AY32" s="64">
        <v>222</v>
      </c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6"/>
      <c r="BN32" s="67">
        <f>BN59+BN86</f>
        <v>0</v>
      </c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9"/>
      <c r="CC32" s="61">
        <f>CC59+CC86+CC113</f>
        <v>0</v>
      </c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3"/>
      <c r="CQ32" s="61">
        <f>CQ59+CQ86+CQ113</f>
        <v>0</v>
      </c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3"/>
    </row>
    <row r="33" spans="1:108" s="5" customFormat="1" ht="15" customHeight="1">
      <c r="A33" s="15"/>
      <c r="B33" s="34" t="s">
        <v>96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5"/>
      <c r="AY33" s="64">
        <v>223</v>
      </c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6"/>
      <c r="BN33" s="67">
        <f>BN60+BN87</f>
        <v>2025900</v>
      </c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9"/>
      <c r="CC33" s="61">
        <f>CC60+CC87+CC114</f>
        <v>0</v>
      </c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3"/>
      <c r="CQ33" s="61">
        <f>CQ60+CQ87+CQ114</f>
        <v>0</v>
      </c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3"/>
    </row>
    <row r="34" spans="1:108" s="5" customFormat="1" ht="15" customHeight="1">
      <c r="A34" s="15"/>
      <c r="B34" s="34" t="s">
        <v>97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5"/>
      <c r="AY34" s="64">
        <v>224</v>
      </c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6"/>
      <c r="BN34" s="67">
        <f>BN61+BN88+BN115</f>
        <v>0</v>
      </c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9"/>
      <c r="CC34" s="61">
        <f>CC61+CC88+CC115</f>
        <v>0</v>
      </c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3"/>
      <c r="CQ34" s="61">
        <f>CQ61+CQ88+CQ115</f>
        <v>0</v>
      </c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3"/>
    </row>
    <row r="35" spans="1:108" s="5" customFormat="1">
      <c r="A35" s="15"/>
      <c r="B35" s="34" t="s">
        <v>98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5"/>
      <c r="AY35" s="64">
        <v>225</v>
      </c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6"/>
      <c r="BN35" s="67">
        <f>BN62+BN89</f>
        <v>6000</v>
      </c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9"/>
      <c r="CC35" s="61">
        <f>CC62+CC89+CC116</f>
        <v>0</v>
      </c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3"/>
      <c r="CQ35" s="61">
        <f>CQ62+CQ89+CQ116</f>
        <v>0</v>
      </c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3"/>
    </row>
    <row r="36" spans="1:108" s="5" customFormat="1" ht="15" customHeight="1">
      <c r="A36" s="15"/>
      <c r="B36" s="34" t="s">
        <v>99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5"/>
      <c r="AY36" s="64">
        <v>226</v>
      </c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6"/>
      <c r="BN36" s="67">
        <f>BN63+BN90</f>
        <v>14700</v>
      </c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9"/>
      <c r="CC36" s="61">
        <f>CC63+CC90+CC117</f>
        <v>0</v>
      </c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3"/>
      <c r="CQ36" s="61">
        <f>CQ63+CQ90+CQ117</f>
        <v>0</v>
      </c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3"/>
    </row>
    <row r="37" spans="1:108" s="5" customFormat="1" ht="30" customHeight="1">
      <c r="A37" s="15"/>
      <c r="B37" s="34" t="s">
        <v>26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5"/>
      <c r="AY37" s="64">
        <v>240</v>
      </c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6"/>
      <c r="BN37" s="67">
        <f>BN64+BN91+BN118</f>
        <v>0</v>
      </c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9"/>
      <c r="CC37" s="61">
        <f>CC64+CC91+CC118</f>
        <v>0</v>
      </c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3"/>
      <c r="CQ37" s="61">
        <f>CQ64+CQ91+CQ118</f>
        <v>0</v>
      </c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3"/>
    </row>
    <row r="38" spans="1:108" s="5" customFormat="1" ht="14.25" customHeight="1">
      <c r="A38" s="15"/>
      <c r="B38" s="34" t="s">
        <v>1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5"/>
      <c r="AY38" s="64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6"/>
      <c r="BN38" s="67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9"/>
      <c r="CC38" s="61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3"/>
      <c r="CQ38" s="61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5" customFormat="1" ht="30" customHeight="1">
      <c r="A39" s="15"/>
      <c r="B39" s="34" t="s">
        <v>108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5"/>
      <c r="AY39" s="64">
        <v>241</v>
      </c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6"/>
      <c r="BN39" s="67">
        <f>BN66+BN93+BN120</f>
        <v>0</v>
      </c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9"/>
      <c r="CC39" s="61">
        <f>CC66+CC93+CC120</f>
        <v>0</v>
      </c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3"/>
      <c r="CQ39" s="61">
        <f>CQ66+CQ93+CQ120</f>
        <v>0</v>
      </c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3"/>
    </row>
    <row r="40" spans="1:108" s="5" customFormat="1">
      <c r="A40" s="15"/>
      <c r="B40" s="34" t="s">
        <v>40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5"/>
      <c r="AY40" s="64">
        <v>260</v>
      </c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6"/>
      <c r="BN40" s="67">
        <f>BN67+BN94</f>
        <v>0</v>
      </c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9"/>
      <c r="CC40" s="61">
        <f>CC67+CC94+CC121</f>
        <v>0</v>
      </c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3"/>
      <c r="CQ40" s="61">
        <f>CQ67+CQ94+CQ121</f>
        <v>0</v>
      </c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3"/>
    </row>
    <row r="41" spans="1:108" s="5" customFormat="1" ht="14.25" customHeight="1">
      <c r="A41" s="15"/>
      <c r="B41" s="34" t="s">
        <v>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5"/>
      <c r="AY41" s="64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6"/>
      <c r="BN41" s="67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9"/>
      <c r="CC41" s="61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3"/>
      <c r="CQ41" s="61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3"/>
    </row>
    <row r="42" spans="1:108" s="5" customFormat="1" ht="15" customHeight="1">
      <c r="A42" s="15"/>
      <c r="B42" s="34" t="s">
        <v>100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5"/>
      <c r="AY42" s="64">
        <v>262</v>
      </c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6"/>
      <c r="BN42" s="67">
        <f>BN69+BN96</f>
        <v>0</v>
      </c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9"/>
      <c r="CC42" s="61">
        <f>CC69+CC96+CC123</f>
        <v>0</v>
      </c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3"/>
      <c r="CQ42" s="61">
        <f>CQ69+CQ96+CQ123</f>
        <v>0</v>
      </c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3"/>
    </row>
    <row r="43" spans="1:108" s="5" customFormat="1" ht="45" customHeight="1">
      <c r="A43" s="15"/>
      <c r="B43" s="34" t="s">
        <v>101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5"/>
      <c r="AY43" s="64">
        <v>263</v>
      </c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6"/>
      <c r="BN43" s="67">
        <f>BN70+BN97+BN124</f>
        <v>0</v>
      </c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9"/>
      <c r="CC43" s="61">
        <f>CC70+CC97+CC124</f>
        <v>0</v>
      </c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3"/>
      <c r="CQ43" s="61">
        <f>CQ70+CQ97+CQ124</f>
        <v>0</v>
      </c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3"/>
    </row>
    <row r="44" spans="1:108" s="5" customFormat="1">
      <c r="A44" s="15"/>
      <c r="B44" s="34" t="s">
        <v>41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5"/>
      <c r="AY44" s="64">
        <v>290</v>
      </c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6"/>
      <c r="BN44" s="67">
        <f>BN71+BN98</f>
        <v>173900</v>
      </c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9"/>
      <c r="CC44" s="61">
        <f>CC71+CC98+CC125</f>
        <v>0</v>
      </c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3"/>
      <c r="CQ44" s="61">
        <f>CQ71+CQ98+CQ125</f>
        <v>0</v>
      </c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3"/>
    </row>
    <row r="45" spans="1:108" s="5" customFormat="1" ht="15" customHeight="1">
      <c r="A45" s="15"/>
      <c r="B45" s="34" t="s">
        <v>16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5"/>
      <c r="AY45" s="64">
        <v>300</v>
      </c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6"/>
      <c r="BN45" s="67">
        <f>BN72+BN99</f>
        <v>236800</v>
      </c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9"/>
      <c r="CC45" s="61">
        <f>CC72+CC99+CC126</f>
        <v>0</v>
      </c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3"/>
      <c r="CQ45" s="61">
        <f>CQ72+CQ99+CQ126</f>
        <v>0</v>
      </c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3"/>
    </row>
    <row r="46" spans="1:108" s="5" customFormat="1" ht="14.25" customHeight="1">
      <c r="A46" s="15"/>
      <c r="B46" s="34" t="s">
        <v>1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5"/>
      <c r="AY46" s="64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6"/>
      <c r="BN46" s="67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9"/>
      <c r="CC46" s="61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3"/>
      <c r="CQ46" s="61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3"/>
    </row>
    <row r="47" spans="1:108" s="5" customFormat="1">
      <c r="A47" s="15"/>
      <c r="B47" s="34" t="s">
        <v>102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5"/>
      <c r="AY47" s="64">
        <v>310</v>
      </c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6"/>
      <c r="BN47" s="67">
        <f>BN74+BN101</f>
        <v>120000</v>
      </c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9"/>
      <c r="CC47" s="61">
        <f>CC74+CC101+CC128</f>
        <v>0</v>
      </c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3"/>
      <c r="CQ47" s="61">
        <f>CQ74+CQ101+CQ128</f>
        <v>0</v>
      </c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3"/>
    </row>
    <row r="48" spans="1:108" s="5" customFormat="1" ht="15" customHeight="1">
      <c r="A48" s="15"/>
      <c r="B48" s="34" t="s">
        <v>103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5"/>
      <c r="AY48" s="64">
        <v>340</v>
      </c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6"/>
      <c r="BN48" s="67">
        <f>BN75+BN102</f>
        <v>116800</v>
      </c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9"/>
      <c r="CC48" s="61">
        <f>CC75+CC102+CC129</f>
        <v>0</v>
      </c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3"/>
      <c r="CQ48" s="61">
        <f>CQ75+CQ102+CQ129</f>
        <v>0</v>
      </c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3"/>
    </row>
    <row r="49" spans="1:108" s="5" customFormat="1" ht="47.25" customHeight="1">
      <c r="A49" s="15"/>
      <c r="B49" s="34" t="s">
        <v>106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5"/>
      <c r="AY49" s="64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6"/>
      <c r="BN49" s="67">
        <f>BN51+BN56+BN64+BN67+BN71+BN72</f>
        <v>9649700</v>
      </c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9"/>
      <c r="CC49" s="61">
        <f>CC51+CC56+CC64+CC67+CC71+CC72</f>
        <v>0</v>
      </c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3"/>
      <c r="CQ49" s="61">
        <f>CQ51+CQ56+CQ64+CQ67+CQ71+CQ72</f>
        <v>0</v>
      </c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3"/>
    </row>
    <row r="50" spans="1:108" s="5" customFormat="1">
      <c r="A50" s="15"/>
      <c r="B50" s="23" t="s">
        <v>5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4"/>
      <c r="AY50" s="55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7"/>
      <c r="BN50" s="58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60"/>
      <c r="CC50" s="52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4"/>
      <c r="CQ50" s="52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4"/>
    </row>
    <row r="51" spans="1:108" s="5" customFormat="1" ht="30" customHeight="1">
      <c r="A51" s="15"/>
      <c r="B51" s="23" t="s">
        <v>22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4"/>
      <c r="AY51" s="55">
        <v>210</v>
      </c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7"/>
      <c r="BN51" s="58">
        <f>SUM(BN53:CB55)</f>
        <v>7192400</v>
      </c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60"/>
      <c r="CC51" s="52">
        <f>SUM(CC53:CP55)</f>
        <v>0</v>
      </c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4"/>
      <c r="CQ51" s="52">
        <f>SUM(CQ53:DD55)</f>
        <v>0</v>
      </c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4"/>
    </row>
    <row r="52" spans="1:108" s="5" customFormat="1">
      <c r="A52" s="15"/>
      <c r="B52" s="23" t="s">
        <v>1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4"/>
      <c r="AY52" s="55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7"/>
      <c r="BN52" s="58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60"/>
      <c r="CC52" s="52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4"/>
      <c r="CQ52" s="52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4"/>
    </row>
    <row r="53" spans="1:108" s="5" customFormat="1">
      <c r="A53" s="15"/>
      <c r="B53" s="23" t="s">
        <v>23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4"/>
      <c r="AY53" s="55">
        <v>211</v>
      </c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7"/>
      <c r="BN53" s="58">
        <f>3861200+1663200</f>
        <v>5524400</v>
      </c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60"/>
      <c r="CC53" s="52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4"/>
      <c r="CQ53" s="52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4"/>
    </row>
    <row r="54" spans="1:108" s="5" customFormat="1">
      <c r="A54" s="15"/>
      <c r="B54" s="23" t="s">
        <v>24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4"/>
      <c r="AY54" s="55">
        <v>212</v>
      </c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7"/>
      <c r="BN54" s="58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60"/>
      <c r="CC54" s="52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4"/>
      <c r="CQ54" s="52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4"/>
    </row>
    <row r="55" spans="1:108" s="5" customFormat="1">
      <c r="A55" s="15"/>
      <c r="B55" s="23" t="s">
        <v>79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4"/>
      <c r="AY55" s="55">
        <v>213</v>
      </c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7"/>
      <c r="BN55" s="58">
        <f>1166100+501900</f>
        <v>1668000</v>
      </c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60"/>
      <c r="CC55" s="52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4"/>
      <c r="CQ55" s="52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5" customFormat="1" ht="15" customHeight="1">
      <c r="A56" s="15"/>
      <c r="B56" s="23" t="s">
        <v>25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4"/>
      <c r="AY56" s="55">
        <v>220</v>
      </c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7"/>
      <c r="BN56" s="58">
        <f>SUM(BN58:CB63)</f>
        <v>2046600</v>
      </c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60"/>
      <c r="CC56" s="52">
        <f>SUM(CC58:CP63)</f>
        <v>0</v>
      </c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4"/>
      <c r="CQ56" s="52">
        <f>SUM(CQ58:DD63)</f>
        <v>0</v>
      </c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4"/>
    </row>
    <row r="57" spans="1:108" s="5" customFormat="1">
      <c r="A57" s="15"/>
      <c r="B57" s="23" t="s">
        <v>1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4"/>
      <c r="AY57" s="55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7"/>
      <c r="BN57" s="58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60"/>
      <c r="CC57" s="52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4"/>
      <c r="CQ57" s="52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4"/>
    </row>
    <row r="58" spans="1:108" s="5" customFormat="1" ht="15" customHeight="1">
      <c r="A58" s="15"/>
      <c r="B58" s="23" t="s">
        <v>94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4"/>
      <c r="AY58" s="55">
        <v>221</v>
      </c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7"/>
      <c r="BN58" s="58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60"/>
      <c r="CC58" s="52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4"/>
      <c r="CQ58" s="52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4"/>
    </row>
    <row r="59" spans="1:108" s="5" customFormat="1" ht="15" customHeight="1">
      <c r="A59" s="15"/>
      <c r="B59" s="23" t="s">
        <v>95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4"/>
      <c r="AY59" s="55">
        <v>222</v>
      </c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7"/>
      <c r="BN59" s="58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60"/>
      <c r="CC59" s="52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4"/>
      <c r="CQ59" s="52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4"/>
    </row>
    <row r="60" spans="1:108" s="5" customFormat="1" ht="15" customHeight="1">
      <c r="A60" s="15"/>
      <c r="B60" s="23" t="s">
        <v>96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4"/>
      <c r="AY60" s="55">
        <v>223</v>
      </c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7"/>
      <c r="BN60" s="58">
        <v>2025900</v>
      </c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60"/>
      <c r="CC60" s="52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4"/>
      <c r="CQ60" s="52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4"/>
    </row>
    <row r="61" spans="1:108" s="5" customFormat="1" ht="15" customHeight="1">
      <c r="A61" s="15"/>
      <c r="B61" s="23" t="s">
        <v>97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4"/>
      <c r="AY61" s="55">
        <v>224</v>
      </c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7"/>
      <c r="BN61" s="58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60"/>
      <c r="CC61" s="52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4"/>
      <c r="CQ61" s="52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4"/>
    </row>
    <row r="62" spans="1:108" s="5" customFormat="1">
      <c r="A62" s="15"/>
      <c r="B62" s="23" t="s">
        <v>98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4"/>
      <c r="AY62" s="55">
        <v>225</v>
      </c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7"/>
      <c r="BN62" s="58">
        <v>6000</v>
      </c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60"/>
      <c r="CC62" s="52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4"/>
      <c r="CQ62" s="52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4"/>
    </row>
    <row r="63" spans="1:108" s="5" customFormat="1" ht="15" customHeight="1">
      <c r="A63" s="15"/>
      <c r="B63" s="23" t="s">
        <v>99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4"/>
      <c r="AY63" s="55">
        <v>226</v>
      </c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7"/>
      <c r="BN63" s="58">
        <f>2900+11800</f>
        <v>14700</v>
      </c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60"/>
      <c r="CC63" s="52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4"/>
      <c r="CQ63" s="52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4"/>
    </row>
    <row r="64" spans="1:108" s="5" customFormat="1" ht="30" customHeight="1">
      <c r="A64" s="15"/>
      <c r="B64" s="23" t="s">
        <v>26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4"/>
      <c r="AY64" s="55">
        <v>240</v>
      </c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7"/>
      <c r="BN64" s="58">
        <f>BN66</f>
        <v>0</v>
      </c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60"/>
      <c r="CC64" s="52">
        <f>CC66</f>
        <v>0</v>
      </c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4"/>
      <c r="CQ64" s="52">
        <f>CQ66</f>
        <v>0</v>
      </c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4"/>
    </row>
    <row r="65" spans="1:108" s="5" customFormat="1" ht="14.25" customHeight="1">
      <c r="A65" s="15"/>
      <c r="B65" s="23" t="s">
        <v>1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4"/>
      <c r="AY65" s="55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7"/>
      <c r="BN65" s="58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60"/>
      <c r="CC65" s="52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4"/>
      <c r="CQ65" s="52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4"/>
    </row>
    <row r="66" spans="1:108" s="5" customFormat="1" ht="30" customHeight="1">
      <c r="A66" s="15"/>
      <c r="B66" s="23" t="s">
        <v>108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4"/>
      <c r="AY66" s="55">
        <v>241</v>
      </c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7"/>
      <c r="BN66" s="58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60"/>
      <c r="CC66" s="52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4"/>
      <c r="CQ66" s="52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4"/>
    </row>
    <row r="67" spans="1:108" s="5" customFormat="1">
      <c r="A67" s="15"/>
      <c r="B67" s="23" t="s">
        <v>40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4"/>
      <c r="AY67" s="55">
        <v>260</v>
      </c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7"/>
      <c r="BN67" s="58">
        <f>BN69+BN70</f>
        <v>0</v>
      </c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60"/>
      <c r="CC67" s="52">
        <f>CC69+CC70</f>
        <v>0</v>
      </c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4"/>
      <c r="CQ67" s="52">
        <f>CQ69+CQ70</f>
        <v>0</v>
      </c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4"/>
    </row>
    <row r="68" spans="1:108" s="5" customFormat="1" ht="14.25" customHeight="1">
      <c r="A68" s="15"/>
      <c r="B68" s="23" t="s">
        <v>1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4"/>
      <c r="AY68" s="55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7"/>
      <c r="BN68" s="58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60"/>
      <c r="CC68" s="52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4"/>
      <c r="CQ68" s="52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4"/>
    </row>
    <row r="69" spans="1:108" s="5" customFormat="1" ht="15" customHeight="1">
      <c r="A69" s="15"/>
      <c r="B69" s="23" t="s">
        <v>100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4"/>
      <c r="AY69" s="55">
        <v>262</v>
      </c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7"/>
      <c r="BN69" s="58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60"/>
      <c r="CC69" s="52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4"/>
      <c r="CQ69" s="52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4"/>
    </row>
    <row r="70" spans="1:108" s="5" customFormat="1" ht="45" customHeight="1">
      <c r="A70" s="15"/>
      <c r="B70" s="23" t="s">
        <v>101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4"/>
      <c r="AY70" s="55">
        <v>263</v>
      </c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7"/>
      <c r="BN70" s="58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60"/>
      <c r="CC70" s="52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4"/>
      <c r="CQ70" s="52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4"/>
    </row>
    <row r="71" spans="1:108" s="5" customFormat="1">
      <c r="A71" s="15"/>
      <c r="B71" s="23" t="s">
        <v>41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4"/>
      <c r="AY71" s="55">
        <v>290</v>
      </c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7"/>
      <c r="BN71" s="58">
        <v>173900</v>
      </c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60"/>
      <c r="CC71" s="52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4"/>
      <c r="CQ71" s="52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4"/>
    </row>
    <row r="72" spans="1:108" s="5" customFormat="1" ht="15" customHeight="1">
      <c r="A72" s="15"/>
      <c r="B72" s="23" t="s">
        <v>16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4"/>
      <c r="AY72" s="55">
        <v>300</v>
      </c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7"/>
      <c r="BN72" s="58">
        <f>BN74+BN75</f>
        <v>236800</v>
      </c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60"/>
      <c r="CC72" s="52">
        <f>CC74+CC75</f>
        <v>0</v>
      </c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4"/>
      <c r="CQ72" s="52">
        <f>CQ74+CQ75</f>
        <v>0</v>
      </c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4"/>
    </row>
    <row r="73" spans="1:108" s="5" customFormat="1" ht="14.25" customHeight="1">
      <c r="A73" s="15"/>
      <c r="B73" s="23" t="s">
        <v>1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4"/>
      <c r="AY73" s="55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7"/>
      <c r="BN73" s="58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60"/>
      <c r="CC73" s="52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4"/>
      <c r="CQ73" s="52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4"/>
    </row>
    <row r="74" spans="1:108" s="5" customFormat="1">
      <c r="A74" s="15"/>
      <c r="B74" s="23" t="s">
        <v>102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4"/>
      <c r="AY74" s="55">
        <v>310</v>
      </c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7"/>
      <c r="BN74" s="58">
        <v>120000</v>
      </c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60"/>
      <c r="CC74" s="52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4"/>
      <c r="CQ74" s="52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4"/>
    </row>
    <row r="75" spans="1:108" s="5" customFormat="1" ht="15" customHeight="1">
      <c r="A75" s="15"/>
      <c r="B75" s="23" t="s">
        <v>103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4"/>
      <c r="AY75" s="55">
        <v>340</v>
      </c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7"/>
      <c r="BN75" s="58">
        <f>74400+42400</f>
        <v>116800</v>
      </c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60"/>
      <c r="CC75" s="52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4"/>
      <c r="CQ75" s="52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4"/>
    </row>
    <row r="76" spans="1:108" s="5" customFormat="1" ht="30" customHeight="1">
      <c r="A76" s="15"/>
      <c r="B76" s="34" t="s">
        <v>107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64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6"/>
      <c r="BN76" s="67">
        <f>BN78+BN83+BN91+BN94+BN98+BN99</f>
        <v>0</v>
      </c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9"/>
      <c r="CC76" s="61">
        <f>CC78+CC83+CC91+CC94+CC98+CC99</f>
        <v>0</v>
      </c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3"/>
      <c r="CQ76" s="61">
        <f>CQ78+CQ83+CQ91+CQ94+CQ98+CQ99</f>
        <v>0</v>
      </c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3"/>
    </row>
    <row r="77" spans="1:108" s="5" customFormat="1">
      <c r="A77" s="15"/>
      <c r="B77" s="23" t="s">
        <v>5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4"/>
      <c r="AY77" s="55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7"/>
      <c r="BN77" s="58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60"/>
      <c r="CC77" s="52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4"/>
      <c r="CQ77" s="52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4"/>
    </row>
    <row r="78" spans="1:108" s="5" customFormat="1" ht="30" customHeight="1">
      <c r="A78" s="15"/>
      <c r="B78" s="23" t="s">
        <v>22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4"/>
      <c r="AY78" s="55">
        <v>210</v>
      </c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7"/>
      <c r="BN78" s="58">
        <f>SUM(BN80:CB82)</f>
        <v>0</v>
      </c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60"/>
      <c r="CC78" s="52">
        <f>SUM(CC80:CP82)</f>
        <v>0</v>
      </c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4"/>
      <c r="CQ78" s="52">
        <f>SUM(CQ80:DD82)</f>
        <v>0</v>
      </c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4"/>
    </row>
    <row r="79" spans="1:108" s="5" customFormat="1">
      <c r="A79" s="15"/>
      <c r="B79" s="23" t="s">
        <v>1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4"/>
      <c r="AY79" s="55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7"/>
      <c r="BN79" s="58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60"/>
      <c r="CC79" s="52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4"/>
      <c r="CQ79" s="52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4"/>
    </row>
    <row r="80" spans="1:108" s="5" customFormat="1">
      <c r="A80" s="15"/>
      <c r="B80" s="23" t="s">
        <v>23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4"/>
      <c r="AY80" s="55">
        <v>211</v>
      </c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7"/>
      <c r="BN80" s="58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60"/>
      <c r="CC80" s="52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4"/>
      <c r="CQ80" s="52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4"/>
    </row>
    <row r="81" spans="1:108" s="5" customFormat="1">
      <c r="A81" s="15"/>
      <c r="B81" s="23" t="s">
        <v>24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4"/>
      <c r="AY81" s="55">
        <v>212</v>
      </c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7"/>
      <c r="BN81" s="58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60"/>
      <c r="CC81" s="52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4"/>
      <c r="CQ81" s="52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4"/>
    </row>
    <row r="82" spans="1:108" s="5" customFormat="1">
      <c r="A82" s="15"/>
      <c r="B82" s="23" t="s">
        <v>79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4"/>
      <c r="AY82" s="55">
        <v>213</v>
      </c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7"/>
      <c r="BN82" s="58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60"/>
      <c r="CC82" s="52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4"/>
      <c r="CQ82" s="52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4"/>
    </row>
    <row r="83" spans="1:108" s="5" customFormat="1" ht="15" customHeight="1">
      <c r="A83" s="15"/>
      <c r="B83" s="23" t="s">
        <v>25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4"/>
      <c r="AY83" s="55">
        <v>220</v>
      </c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7"/>
      <c r="BN83" s="58">
        <f>BN85+BN86+BN87+BN88+BN89+BN90</f>
        <v>0</v>
      </c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60"/>
      <c r="CC83" s="52">
        <f>SUM(CC85:CP90)</f>
        <v>0</v>
      </c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4"/>
      <c r="CQ83" s="52">
        <f>SUM(CQ85:DD90)</f>
        <v>0</v>
      </c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4"/>
    </row>
    <row r="84" spans="1:108" s="5" customFormat="1">
      <c r="A84" s="15"/>
      <c r="B84" s="23" t="s">
        <v>1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4"/>
      <c r="AY84" s="55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7"/>
      <c r="BN84" s="58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60"/>
      <c r="CC84" s="52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4"/>
      <c r="CQ84" s="52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4"/>
    </row>
    <row r="85" spans="1:108" s="5" customFormat="1" ht="15" customHeight="1">
      <c r="A85" s="15"/>
      <c r="B85" s="23" t="s">
        <v>94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4"/>
      <c r="AY85" s="55">
        <v>221</v>
      </c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7"/>
      <c r="BN85" s="58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60"/>
      <c r="CC85" s="52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4"/>
      <c r="CQ85" s="52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4"/>
    </row>
    <row r="86" spans="1:108" s="5" customFormat="1" ht="15" customHeight="1">
      <c r="A86" s="15"/>
      <c r="B86" s="23" t="s">
        <v>95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4"/>
      <c r="AY86" s="55">
        <v>222</v>
      </c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7"/>
      <c r="BN86" s="58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60"/>
      <c r="CC86" s="52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4"/>
      <c r="CQ86" s="52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4"/>
    </row>
    <row r="87" spans="1:108" s="5" customFormat="1" ht="15" customHeight="1">
      <c r="A87" s="15"/>
      <c r="B87" s="23" t="s">
        <v>96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4"/>
      <c r="AY87" s="55">
        <v>223</v>
      </c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7"/>
      <c r="BN87" s="58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60"/>
      <c r="CC87" s="52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4"/>
      <c r="CQ87" s="52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4"/>
    </row>
    <row r="88" spans="1:108" s="5" customFormat="1" ht="15" customHeight="1">
      <c r="A88" s="15"/>
      <c r="B88" s="23" t="s">
        <v>97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4"/>
      <c r="AY88" s="55">
        <v>224</v>
      </c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7"/>
      <c r="BN88" s="58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60"/>
      <c r="CC88" s="52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4"/>
      <c r="CQ88" s="52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4"/>
    </row>
    <row r="89" spans="1:108" s="5" customFormat="1">
      <c r="A89" s="15"/>
      <c r="B89" s="23" t="s">
        <v>98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4"/>
      <c r="AY89" s="55">
        <v>225</v>
      </c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7"/>
      <c r="BN89" s="58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60"/>
      <c r="CC89" s="52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4"/>
      <c r="CQ89" s="52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4"/>
    </row>
    <row r="90" spans="1:108" s="5" customFormat="1" ht="15" customHeight="1">
      <c r="A90" s="15"/>
      <c r="B90" s="23" t="s">
        <v>99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4"/>
      <c r="AY90" s="55">
        <v>226</v>
      </c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7"/>
      <c r="BN90" s="58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60"/>
      <c r="CC90" s="52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4"/>
      <c r="CQ90" s="52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4"/>
    </row>
    <row r="91" spans="1:108" s="5" customFormat="1" ht="30" customHeight="1">
      <c r="A91" s="15"/>
      <c r="B91" s="23" t="s">
        <v>26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4"/>
      <c r="AY91" s="55">
        <v>240</v>
      </c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7"/>
      <c r="BN91" s="58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60"/>
      <c r="CC91" s="52">
        <f>CC93</f>
        <v>0</v>
      </c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4"/>
      <c r="CQ91" s="52">
        <f>CQ93</f>
        <v>0</v>
      </c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4"/>
    </row>
    <row r="92" spans="1:108" s="5" customFormat="1" ht="14.25" customHeight="1">
      <c r="A92" s="15"/>
      <c r="B92" s="23" t="s">
        <v>1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4"/>
      <c r="AY92" s="55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7"/>
      <c r="BN92" s="58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60"/>
      <c r="CC92" s="52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4"/>
      <c r="CQ92" s="52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4"/>
    </row>
    <row r="93" spans="1:108" s="5" customFormat="1" ht="30" customHeight="1">
      <c r="A93" s="15"/>
      <c r="B93" s="23" t="s">
        <v>108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4"/>
      <c r="AY93" s="55">
        <v>241</v>
      </c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7"/>
      <c r="BN93" s="58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60"/>
      <c r="CC93" s="52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4"/>
      <c r="CQ93" s="52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4"/>
    </row>
    <row r="94" spans="1:108" s="5" customFormat="1">
      <c r="A94" s="15"/>
      <c r="B94" s="23" t="s">
        <v>40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4"/>
      <c r="AY94" s="55">
        <v>260</v>
      </c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7"/>
      <c r="BN94" s="58">
        <f>BN96+BN97</f>
        <v>0</v>
      </c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60"/>
      <c r="CC94" s="52">
        <f>CC96+CC97</f>
        <v>0</v>
      </c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4"/>
      <c r="CQ94" s="52">
        <f>CQ96+CQ97</f>
        <v>0</v>
      </c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4"/>
    </row>
    <row r="95" spans="1:108" s="5" customFormat="1" ht="14.25" customHeight="1">
      <c r="A95" s="15"/>
      <c r="B95" s="23" t="s">
        <v>1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4"/>
      <c r="AY95" s="55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7"/>
      <c r="BN95" s="58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60"/>
      <c r="CC95" s="52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4"/>
      <c r="CQ95" s="52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4"/>
    </row>
    <row r="96" spans="1:108" s="5" customFormat="1" ht="15" customHeight="1">
      <c r="A96" s="15"/>
      <c r="B96" s="23" t="s">
        <v>100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4"/>
      <c r="AY96" s="55">
        <v>262</v>
      </c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7"/>
      <c r="BN96" s="58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60"/>
      <c r="CC96" s="52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4"/>
      <c r="CQ96" s="52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4"/>
    </row>
    <row r="97" spans="1:108" s="5" customFormat="1" ht="45" customHeight="1">
      <c r="A97" s="15"/>
      <c r="B97" s="23" t="s">
        <v>101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4"/>
      <c r="AY97" s="55">
        <v>263</v>
      </c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7"/>
      <c r="BN97" s="58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60"/>
      <c r="CC97" s="52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4"/>
      <c r="CQ97" s="52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4"/>
    </row>
    <row r="98" spans="1:108" s="5" customFormat="1">
      <c r="A98" s="15"/>
      <c r="B98" s="23" t="s">
        <v>41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4"/>
      <c r="AY98" s="55">
        <v>290</v>
      </c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7"/>
      <c r="BN98" s="58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60"/>
      <c r="CC98" s="52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4"/>
      <c r="CQ98" s="52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4"/>
    </row>
    <row r="99" spans="1:108" s="5" customFormat="1" ht="15" customHeight="1">
      <c r="A99" s="15"/>
      <c r="B99" s="23" t="s">
        <v>16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4"/>
      <c r="AY99" s="55">
        <v>300</v>
      </c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7"/>
      <c r="BN99" s="58">
        <f>BN101+BN102</f>
        <v>0</v>
      </c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60"/>
      <c r="CC99" s="52">
        <f>CC101+CC102</f>
        <v>0</v>
      </c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4"/>
      <c r="CQ99" s="52">
        <f>CQ101+CQ102</f>
        <v>0</v>
      </c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4"/>
    </row>
    <row r="100" spans="1:108" s="5" customFormat="1" ht="14.25" customHeight="1">
      <c r="A100" s="15"/>
      <c r="B100" s="23" t="s">
        <v>1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4"/>
      <c r="AY100" s="55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7"/>
      <c r="BN100" s="58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60"/>
      <c r="CC100" s="52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4"/>
      <c r="CQ100" s="52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4"/>
    </row>
    <row r="101" spans="1:108" s="5" customFormat="1">
      <c r="A101" s="15"/>
      <c r="B101" s="23" t="s">
        <v>102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4"/>
      <c r="AY101" s="55">
        <v>310</v>
      </c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7"/>
      <c r="BN101" s="58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60"/>
      <c r="CC101" s="52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4"/>
      <c r="CQ101" s="52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4"/>
    </row>
    <row r="102" spans="1:108" s="5" customFormat="1" ht="15" customHeight="1">
      <c r="A102" s="15"/>
      <c r="B102" s="23" t="s">
        <v>103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4"/>
      <c r="AY102" s="55">
        <v>340</v>
      </c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7"/>
      <c r="BN102" s="58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60"/>
      <c r="CC102" s="52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4"/>
      <c r="CQ102" s="52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4"/>
    </row>
    <row r="103" spans="1:108" s="5" customFormat="1" ht="112.5" customHeight="1">
      <c r="A103" s="15"/>
      <c r="B103" s="34" t="s">
        <v>114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5"/>
      <c r="AY103" s="64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6"/>
      <c r="BN103" s="67">
        <f>BN105+BN110+BN118+BN121+BN125+BN126</f>
        <v>1487000</v>
      </c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9"/>
      <c r="CC103" s="61">
        <f>CC105+CC110+CC118+CC121+CC125+CC126</f>
        <v>0</v>
      </c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3"/>
      <c r="CQ103" s="61">
        <f>CQ105+CQ110+CQ118+CQ121+CQ125+CQ126</f>
        <v>0</v>
      </c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3"/>
    </row>
    <row r="104" spans="1:108" s="5" customFormat="1">
      <c r="A104" s="15"/>
      <c r="B104" s="23" t="s">
        <v>5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4"/>
      <c r="AY104" s="55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7"/>
      <c r="BN104" s="58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60"/>
      <c r="CC104" s="52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4"/>
      <c r="CQ104" s="52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4"/>
    </row>
    <row r="105" spans="1:108" s="5" customFormat="1" ht="30" customHeight="1">
      <c r="A105" s="15"/>
      <c r="B105" s="23" t="s">
        <v>22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4"/>
      <c r="AY105" s="55">
        <v>210</v>
      </c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7"/>
      <c r="BN105" s="58">
        <f>SUM(BN107:CB109)</f>
        <v>0</v>
      </c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60"/>
      <c r="CC105" s="52">
        <f>SUM(CC107:CP109)</f>
        <v>0</v>
      </c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4"/>
      <c r="CQ105" s="52">
        <f>SUM(CQ107:DD109)</f>
        <v>0</v>
      </c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4"/>
    </row>
    <row r="106" spans="1:108" s="5" customFormat="1">
      <c r="A106" s="15"/>
      <c r="B106" s="23" t="s">
        <v>1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4"/>
      <c r="AY106" s="55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7"/>
      <c r="BN106" s="58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60"/>
      <c r="CC106" s="52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4"/>
      <c r="CQ106" s="52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4"/>
    </row>
    <row r="107" spans="1:108" s="5" customFormat="1">
      <c r="A107" s="15"/>
      <c r="B107" s="23" t="s">
        <v>23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4"/>
      <c r="AY107" s="55">
        <v>211</v>
      </c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7"/>
      <c r="BN107" s="58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60"/>
      <c r="CC107" s="52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4"/>
      <c r="CQ107" s="52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4"/>
    </row>
    <row r="108" spans="1:108" s="5" customFormat="1">
      <c r="A108" s="15"/>
      <c r="B108" s="23" t="s">
        <v>24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4"/>
      <c r="AY108" s="55">
        <v>212</v>
      </c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7"/>
      <c r="BN108" s="58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60"/>
      <c r="CC108" s="52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4"/>
      <c r="CQ108" s="52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4"/>
    </row>
    <row r="109" spans="1:108" s="5" customFormat="1">
      <c r="A109" s="15"/>
      <c r="B109" s="23" t="s">
        <v>79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4"/>
      <c r="AY109" s="55">
        <v>213</v>
      </c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7"/>
      <c r="BN109" s="58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60"/>
      <c r="CC109" s="52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4"/>
      <c r="CQ109" s="52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4"/>
    </row>
    <row r="110" spans="1:108" s="5" customFormat="1" ht="15" customHeight="1">
      <c r="A110" s="15"/>
      <c r="B110" s="23" t="s">
        <v>25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4"/>
      <c r="AY110" s="55">
        <v>220</v>
      </c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7"/>
      <c r="BN110" s="58">
        <f>SUM(BN112:CB117)</f>
        <v>105000</v>
      </c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60"/>
      <c r="CC110" s="52">
        <f>SUM(CC112:CP117)</f>
        <v>0</v>
      </c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4"/>
      <c r="CQ110" s="52">
        <f>SUM(CQ112:DD117)</f>
        <v>0</v>
      </c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4"/>
    </row>
    <row r="111" spans="1:108" s="5" customFormat="1">
      <c r="A111" s="15"/>
      <c r="B111" s="23" t="s">
        <v>1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4"/>
      <c r="AY111" s="55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7"/>
      <c r="BN111" s="58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60"/>
      <c r="CC111" s="52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4"/>
      <c r="CQ111" s="52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4"/>
    </row>
    <row r="112" spans="1:108" s="5" customFormat="1" ht="15" customHeight="1">
      <c r="A112" s="15"/>
      <c r="B112" s="23" t="s">
        <v>94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4"/>
      <c r="AY112" s="55">
        <v>221</v>
      </c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7"/>
      <c r="BN112" s="58">
        <v>35000</v>
      </c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60"/>
      <c r="CC112" s="52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4"/>
      <c r="CQ112" s="52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4"/>
    </row>
    <row r="113" spans="1:108" s="5" customFormat="1" ht="15" hidden="1" customHeight="1">
      <c r="A113" s="15"/>
      <c r="B113" s="23" t="s">
        <v>95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4"/>
      <c r="AY113" s="55">
        <v>222</v>
      </c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7"/>
      <c r="BN113" s="58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60"/>
      <c r="CC113" s="52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4"/>
      <c r="CQ113" s="52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4"/>
    </row>
    <row r="114" spans="1:108" s="5" customFormat="1" ht="15" hidden="1" customHeight="1">
      <c r="A114" s="15"/>
      <c r="B114" s="23" t="s">
        <v>96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4"/>
      <c r="AY114" s="55">
        <v>223</v>
      </c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7"/>
      <c r="BN114" s="58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60"/>
      <c r="CC114" s="52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4"/>
      <c r="CQ114" s="52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4"/>
    </row>
    <row r="115" spans="1:108" s="5" customFormat="1" ht="15" hidden="1" customHeight="1">
      <c r="A115" s="15"/>
      <c r="B115" s="23" t="s">
        <v>97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4"/>
      <c r="AY115" s="55">
        <v>224</v>
      </c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7"/>
      <c r="BN115" s="58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60"/>
      <c r="CC115" s="52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4"/>
      <c r="CQ115" s="52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4"/>
    </row>
    <row r="116" spans="1:108" s="5" customFormat="1" ht="15" hidden="1" customHeight="1">
      <c r="A116" s="15"/>
      <c r="B116" s="23" t="s">
        <v>98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4"/>
      <c r="AY116" s="55">
        <v>225</v>
      </c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7"/>
      <c r="BN116" s="58">
        <v>50000</v>
      </c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60"/>
      <c r="CC116" s="52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4"/>
      <c r="CQ116" s="52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4"/>
    </row>
    <row r="117" spans="1:108" s="5" customFormat="1" ht="15" hidden="1" customHeight="1">
      <c r="A117" s="15"/>
      <c r="B117" s="23" t="s">
        <v>99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4"/>
      <c r="AY117" s="55">
        <v>226</v>
      </c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7"/>
      <c r="BN117" s="58">
        <v>20000</v>
      </c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60"/>
      <c r="CC117" s="52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4"/>
      <c r="CQ117" s="52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4"/>
    </row>
    <row r="118" spans="1:108" s="5" customFormat="1" ht="30" hidden="1" customHeight="1">
      <c r="A118" s="15"/>
      <c r="B118" s="23" t="s">
        <v>26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4"/>
      <c r="AY118" s="55">
        <v>240</v>
      </c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7"/>
      <c r="BN118" s="58">
        <f>BN120</f>
        <v>0</v>
      </c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60"/>
      <c r="CC118" s="52">
        <f>CC120</f>
        <v>0</v>
      </c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4"/>
      <c r="CQ118" s="52">
        <f>CQ120</f>
        <v>0</v>
      </c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4"/>
    </row>
    <row r="119" spans="1:108" s="5" customFormat="1" ht="14.25" hidden="1" customHeight="1">
      <c r="A119" s="15"/>
      <c r="B119" s="23" t="s">
        <v>1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4"/>
      <c r="AY119" s="55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7"/>
      <c r="BN119" s="58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60"/>
      <c r="CC119" s="52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4"/>
      <c r="CQ119" s="52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4"/>
    </row>
    <row r="120" spans="1:108" s="5" customFormat="1" ht="30" hidden="1" customHeight="1">
      <c r="A120" s="15"/>
      <c r="B120" s="23" t="s">
        <v>108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4"/>
      <c r="AY120" s="55">
        <v>241</v>
      </c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7"/>
      <c r="BN120" s="58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60"/>
      <c r="CC120" s="52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4"/>
      <c r="CQ120" s="52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4"/>
    </row>
    <row r="121" spans="1:108" s="5" customFormat="1" ht="15" hidden="1" customHeight="1">
      <c r="A121" s="15"/>
      <c r="B121" s="23" t="s">
        <v>40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4"/>
      <c r="AY121" s="55">
        <v>260</v>
      </c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7"/>
      <c r="BN121" s="58">
        <f>BN123+BN124</f>
        <v>0</v>
      </c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60"/>
      <c r="CC121" s="52">
        <f>CC123+CC124</f>
        <v>0</v>
      </c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4"/>
      <c r="CQ121" s="52">
        <f>CQ123+CQ124</f>
        <v>0</v>
      </c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4"/>
    </row>
    <row r="122" spans="1:108" s="5" customFormat="1" ht="14.25" hidden="1" customHeight="1">
      <c r="A122" s="15"/>
      <c r="B122" s="23" t="s">
        <v>1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4"/>
      <c r="AY122" s="55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7"/>
      <c r="BN122" s="58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60"/>
      <c r="CC122" s="52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4"/>
      <c r="CQ122" s="52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4"/>
    </row>
    <row r="123" spans="1:108" s="5" customFormat="1" ht="15" hidden="1" customHeight="1">
      <c r="A123" s="15"/>
      <c r="B123" s="23" t="s">
        <v>100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4"/>
      <c r="AY123" s="55">
        <v>262</v>
      </c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7"/>
      <c r="BN123" s="58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60"/>
      <c r="CC123" s="52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4"/>
      <c r="CQ123" s="52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4"/>
    </row>
    <row r="124" spans="1:108" s="5" customFormat="1" ht="45" hidden="1" customHeight="1">
      <c r="A124" s="15"/>
      <c r="B124" s="23" t="s">
        <v>101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4"/>
      <c r="AY124" s="55">
        <v>263</v>
      </c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7"/>
      <c r="BN124" s="58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60"/>
      <c r="CC124" s="52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4"/>
      <c r="CQ124" s="52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4"/>
    </row>
    <row r="125" spans="1:108" s="5" customFormat="1" ht="15" hidden="1" customHeight="1">
      <c r="A125" s="15"/>
      <c r="B125" s="23" t="s">
        <v>41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4"/>
      <c r="AY125" s="55">
        <v>290</v>
      </c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7"/>
      <c r="BN125" s="58">
        <v>7000</v>
      </c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60"/>
      <c r="CC125" s="52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4"/>
      <c r="CQ125" s="52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4"/>
    </row>
    <row r="126" spans="1:108" s="5" customFormat="1" ht="15" hidden="1" customHeight="1">
      <c r="A126" s="15"/>
      <c r="B126" s="23" t="s">
        <v>16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4"/>
      <c r="AY126" s="55">
        <v>300</v>
      </c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7"/>
      <c r="BN126" s="58">
        <f>BN128+BN129</f>
        <v>1375000</v>
      </c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60"/>
      <c r="CC126" s="52">
        <f>CC128+CC129</f>
        <v>0</v>
      </c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4"/>
      <c r="CQ126" s="52">
        <f>CQ128+CQ129</f>
        <v>0</v>
      </c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4"/>
    </row>
    <row r="127" spans="1:108" s="5" customFormat="1" ht="14.25" hidden="1" customHeight="1">
      <c r="A127" s="15"/>
      <c r="B127" s="23" t="s">
        <v>1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4"/>
      <c r="AY127" s="55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7"/>
      <c r="BN127" s="58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60"/>
      <c r="CC127" s="52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4"/>
      <c r="CQ127" s="52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4"/>
    </row>
    <row r="128" spans="1:108" s="5" customFormat="1" ht="15" hidden="1" customHeight="1">
      <c r="A128" s="15"/>
      <c r="B128" s="23" t="s">
        <v>102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4"/>
      <c r="AY128" s="55">
        <v>310</v>
      </c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7"/>
      <c r="BN128" s="58">
        <v>20000</v>
      </c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60"/>
      <c r="CC128" s="52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4"/>
      <c r="CQ128" s="52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4"/>
    </row>
    <row r="129" spans="1:108" s="5" customFormat="1" ht="15" hidden="1" customHeight="1">
      <c r="A129" s="15"/>
      <c r="B129" s="23" t="s">
        <v>103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4"/>
      <c r="AY129" s="55">
        <v>340</v>
      </c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7"/>
      <c r="BN129" s="58">
        <f>1300000+55000</f>
        <v>1355000</v>
      </c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60"/>
      <c r="CC129" s="52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4"/>
      <c r="CQ129" s="52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4"/>
    </row>
    <row r="130" spans="1:108" s="5" customFormat="1" ht="15" hidden="1" customHeight="1">
      <c r="A130" s="15"/>
      <c r="B130" s="70" t="s">
        <v>17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1"/>
      <c r="AY130" s="55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7"/>
      <c r="BN130" s="58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60"/>
      <c r="CC130" s="52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4"/>
      <c r="CQ130" s="52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4"/>
    </row>
    <row r="131" spans="1:108" s="5" customFormat="1" ht="15" hidden="1" customHeight="1">
      <c r="A131" s="15"/>
      <c r="B131" s="23" t="s">
        <v>18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4"/>
      <c r="AY131" s="55" t="s">
        <v>15</v>
      </c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7"/>
      <c r="BN131" s="58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60"/>
      <c r="CC131" s="52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4"/>
      <c r="CQ131" s="52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4"/>
    </row>
    <row r="132" spans="1:108" ht="20.25" hidden="1" customHeight="1"/>
    <row r="133" spans="1:108" ht="14.25" hidden="1" customHeight="1">
      <c r="A133" s="5" t="s">
        <v>115</v>
      </c>
      <c r="B133" s="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</row>
    <row r="134" spans="1:108" ht="14.25" hidden="1" customHeight="1">
      <c r="A134" s="5" t="s">
        <v>118</v>
      </c>
      <c r="B134" s="5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</row>
    <row r="135" spans="1:108" ht="14.25" hidden="1" customHeight="1">
      <c r="A135" s="5" t="s">
        <v>82</v>
      </c>
      <c r="B135" s="5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CA135" s="72" t="s">
        <v>124</v>
      </c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</row>
    <row r="136" spans="1:108" s="2" customFormat="1" ht="12" hidden="1">
      <c r="A136" s="18"/>
      <c r="B136" s="18"/>
      <c r="BE136" s="73" t="s">
        <v>11</v>
      </c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CA136" s="73" t="s">
        <v>12</v>
      </c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</row>
    <row r="137" spans="1:108" ht="14.25" hidden="1" customHeight="1">
      <c r="A137" s="5" t="s">
        <v>116</v>
      </c>
      <c r="B137" s="5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</row>
    <row r="138" spans="1:108" ht="14.25" hidden="1" customHeight="1">
      <c r="A138" s="5" t="s">
        <v>117</v>
      </c>
      <c r="B138" s="5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CA138" s="72" t="s">
        <v>121</v>
      </c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</row>
    <row r="139" spans="1:108" ht="16.5" hidden="1" customHeight="1">
      <c r="A139" s="5"/>
      <c r="B139" s="5"/>
      <c r="BE139" s="73" t="s">
        <v>11</v>
      </c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2"/>
      <c r="BZ139" s="2"/>
      <c r="CA139" s="73" t="s">
        <v>12</v>
      </c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</row>
    <row r="140" spans="1:108" s="20" customFormat="1" ht="13.5" hidden="1" customHeight="1">
      <c r="A140" s="19" t="s">
        <v>76</v>
      </c>
      <c r="B140" s="19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CA140" s="78" t="s">
        <v>126</v>
      </c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</row>
    <row r="141" spans="1:108" s="2" customFormat="1" ht="13.5" hidden="1" customHeight="1">
      <c r="A141" s="18"/>
      <c r="B141" s="18"/>
      <c r="BE141" s="73" t="s">
        <v>11</v>
      </c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CA141" s="73" t="s">
        <v>12</v>
      </c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</row>
    <row r="142" spans="1:108" s="20" customFormat="1" ht="12" hidden="1" customHeight="1">
      <c r="A142" s="19" t="s">
        <v>77</v>
      </c>
      <c r="B142" s="19"/>
      <c r="G142" s="74" t="s">
        <v>120</v>
      </c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</row>
    <row r="143" spans="1:108" s="20" customFormat="1" ht="25.5" hidden="1" customHeight="1"/>
    <row r="144" spans="1:108" s="20" customFormat="1" ht="10.5" hidden="1" customHeight="1">
      <c r="B144" s="21" t="s">
        <v>2</v>
      </c>
      <c r="C144" s="75" t="s">
        <v>119</v>
      </c>
      <c r="D144" s="75"/>
      <c r="E144" s="75"/>
      <c r="F144" s="75"/>
      <c r="G144" s="20" t="s">
        <v>2</v>
      </c>
      <c r="J144" s="75" t="s">
        <v>122</v>
      </c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6">
        <v>20</v>
      </c>
      <c r="AC144" s="76"/>
      <c r="AD144" s="76"/>
      <c r="AE144" s="76"/>
      <c r="AF144" s="77" t="s">
        <v>125</v>
      </c>
      <c r="AG144" s="77"/>
      <c r="AH144" s="77"/>
      <c r="AI144" s="77"/>
      <c r="AJ144" s="20" t="s">
        <v>3</v>
      </c>
    </row>
    <row r="145" s="20" customFormat="1" ht="3" hidden="1" customHeight="1"/>
  </sheetData>
  <mergeCells count="654">
    <mergeCell ref="B125:AX125"/>
    <mergeCell ref="CA140:DD140"/>
    <mergeCell ref="BE140:BX140"/>
    <mergeCell ref="CA139:DD139"/>
    <mergeCell ref="BE139:BX139"/>
    <mergeCell ref="AY130:BM130"/>
    <mergeCell ref="CQ125:DD125"/>
    <mergeCell ref="CC125:CP125"/>
    <mergeCell ref="BN125:CB125"/>
    <mergeCell ref="AY125:BM125"/>
    <mergeCell ref="AF144:AI144"/>
    <mergeCell ref="AB144:AE144"/>
    <mergeCell ref="J144:AA144"/>
    <mergeCell ref="C144:F144"/>
    <mergeCell ref="G142:AI142"/>
    <mergeCell ref="CA141:DD141"/>
    <mergeCell ref="BE141:BX141"/>
    <mergeCell ref="AY53:BM53"/>
    <mergeCell ref="CC53:CP53"/>
    <mergeCell ref="B54:AX54"/>
    <mergeCell ref="AY54:BM54"/>
    <mergeCell ref="BN54:CB54"/>
    <mergeCell ref="CC54:CP54"/>
    <mergeCell ref="BN53:CB53"/>
    <mergeCell ref="B53:AX53"/>
    <mergeCell ref="A2:DD2"/>
    <mergeCell ref="B17:AX17"/>
    <mergeCell ref="CQ51:DD51"/>
    <mergeCell ref="BN52:CB52"/>
    <mergeCell ref="CC52:CP52"/>
    <mergeCell ref="CQ52:DD52"/>
    <mergeCell ref="CC47:CP47"/>
    <mergeCell ref="B48:AX48"/>
    <mergeCell ref="BN49:CB49"/>
    <mergeCell ref="B52:AX52"/>
    <mergeCell ref="B47:AX47"/>
    <mergeCell ref="AY47:BM47"/>
    <mergeCell ref="AY52:BM52"/>
    <mergeCell ref="B49:AX49"/>
    <mergeCell ref="AY49:BM49"/>
    <mergeCell ref="BN48:CB48"/>
    <mergeCell ref="AY48:BM48"/>
    <mergeCell ref="CQ43:DD43"/>
    <mergeCell ref="CQ42:DD42"/>
    <mergeCell ref="CQ38:DD38"/>
    <mergeCell ref="CQ39:DD39"/>
    <mergeCell ref="CQ40:DD40"/>
    <mergeCell ref="BN47:CB47"/>
    <mergeCell ref="CC39:CP39"/>
    <mergeCell ref="CQ47:DD47"/>
    <mergeCell ref="CQ35:DD35"/>
    <mergeCell ref="BN38:CB38"/>
    <mergeCell ref="CQ37:DD37"/>
    <mergeCell ref="CQ23:DD23"/>
    <mergeCell ref="CQ24:DD24"/>
    <mergeCell ref="CQ28:DD28"/>
    <mergeCell ref="CC27:CP27"/>
    <mergeCell ref="CC25:CP25"/>
    <mergeCell ref="CC26:CP26"/>
    <mergeCell ref="CC20:CP20"/>
    <mergeCell ref="BN21:CB21"/>
    <mergeCell ref="CQ62:DD62"/>
    <mergeCell ref="CQ63:DD63"/>
    <mergeCell ref="CQ68:DD68"/>
    <mergeCell ref="CQ64:DD64"/>
    <mergeCell ref="CQ29:DD29"/>
    <mergeCell ref="CC21:CP21"/>
    <mergeCell ref="CC28:CP28"/>
    <mergeCell ref="CQ34:DD34"/>
    <mergeCell ref="CC32:CP32"/>
    <mergeCell ref="CC23:CP23"/>
    <mergeCell ref="CC22:CP22"/>
    <mergeCell ref="CQ44:DD44"/>
    <mergeCell ref="CQ45:DD45"/>
    <mergeCell ref="CQ46:DD46"/>
    <mergeCell ref="CC34:CP34"/>
    <mergeCell ref="CC24:CP24"/>
    <mergeCell ref="CC40:CP40"/>
    <mergeCell ref="CC31:CP31"/>
    <mergeCell ref="CQ130:DD130"/>
    <mergeCell ref="CQ131:DD131"/>
    <mergeCell ref="CQ54:DD54"/>
    <mergeCell ref="CQ53:DD53"/>
    <mergeCell ref="CQ60:DD60"/>
    <mergeCell ref="CQ61:DD61"/>
    <mergeCell ref="CQ66:DD66"/>
    <mergeCell ref="CQ67:DD67"/>
    <mergeCell ref="CQ69:DD69"/>
    <mergeCell ref="CQ70:DD70"/>
    <mergeCell ref="CQ48:DD48"/>
    <mergeCell ref="CC49:CP49"/>
    <mergeCell ref="CC48:CP48"/>
    <mergeCell ref="CQ57:DD57"/>
    <mergeCell ref="CQ65:DD65"/>
    <mergeCell ref="CQ49:DD49"/>
    <mergeCell ref="CQ58:DD58"/>
    <mergeCell ref="CQ59:DD59"/>
    <mergeCell ref="CQ56:DD56"/>
    <mergeCell ref="CC55:CP55"/>
    <mergeCell ref="CQ7:DD7"/>
    <mergeCell ref="CQ13:DD13"/>
    <mergeCell ref="CQ10:DD10"/>
    <mergeCell ref="CQ33:DD33"/>
    <mergeCell ref="CQ21:DD21"/>
    <mergeCell ref="CQ22:DD22"/>
    <mergeCell ref="CQ26:DD26"/>
    <mergeCell ref="CQ27:DD27"/>
    <mergeCell ref="CQ20:DD20"/>
    <mergeCell ref="CQ25:DD25"/>
    <mergeCell ref="CC4:DD4"/>
    <mergeCell ref="BN41:CB41"/>
    <mergeCell ref="CQ30:DD30"/>
    <mergeCell ref="CQ31:DD31"/>
    <mergeCell ref="CQ32:DD32"/>
    <mergeCell ref="BN39:CB39"/>
    <mergeCell ref="BN40:CB40"/>
    <mergeCell ref="CQ36:DD36"/>
    <mergeCell ref="CQ41:DD41"/>
    <mergeCell ref="BN17:CB17"/>
    <mergeCell ref="AY28:BM28"/>
    <mergeCell ref="BN19:CB19"/>
    <mergeCell ref="AY25:BM25"/>
    <mergeCell ref="AY27:BM27"/>
    <mergeCell ref="BN22:CB22"/>
    <mergeCell ref="AY23:BM23"/>
    <mergeCell ref="BN23:CB23"/>
    <mergeCell ref="BN27:CB27"/>
    <mergeCell ref="BN28:CB28"/>
    <mergeCell ref="BN20:CB20"/>
    <mergeCell ref="A4:AX5"/>
    <mergeCell ref="AY4:BM5"/>
    <mergeCell ref="BN6:CB6"/>
    <mergeCell ref="B12:AX12"/>
    <mergeCell ref="AY9:BM9"/>
    <mergeCell ref="BN4:CB5"/>
    <mergeCell ref="B6:AX6"/>
    <mergeCell ref="AY7:BM7"/>
    <mergeCell ref="AY12:BM12"/>
    <mergeCell ref="CC130:CP130"/>
    <mergeCell ref="CC42:CP42"/>
    <mergeCell ref="BN55:CB55"/>
    <mergeCell ref="BN130:CB130"/>
    <mergeCell ref="BN42:CB42"/>
    <mergeCell ref="BN44:CB44"/>
    <mergeCell ref="BN45:CB45"/>
    <mergeCell ref="BN86:CB86"/>
    <mergeCell ref="CC103:CP103"/>
    <mergeCell ref="CC86:CP86"/>
    <mergeCell ref="CQ5:DD5"/>
    <mergeCell ref="CQ6:DD6"/>
    <mergeCell ref="BN36:CB36"/>
    <mergeCell ref="BN37:CB37"/>
    <mergeCell ref="BN32:CB32"/>
    <mergeCell ref="CC30:CP30"/>
    <mergeCell ref="BN25:CB25"/>
    <mergeCell ref="BN26:CB26"/>
    <mergeCell ref="BN35:CB35"/>
    <mergeCell ref="BN18:CB18"/>
    <mergeCell ref="B46:AX46"/>
    <mergeCell ref="AY46:BM46"/>
    <mergeCell ref="CC46:CP46"/>
    <mergeCell ref="B44:AX44"/>
    <mergeCell ref="AY44:BM44"/>
    <mergeCell ref="BN46:CB46"/>
    <mergeCell ref="B38:AX38"/>
    <mergeCell ref="AY38:BM38"/>
    <mergeCell ref="CC38:CP38"/>
    <mergeCell ref="B34:AX34"/>
    <mergeCell ref="B37:AX37"/>
    <mergeCell ref="AY37:BM37"/>
    <mergeCell ref="CC37:CP37"/>
    <mergeCell ref="B36:AX36"/>
    <mergeCell ref="AY36:BM36"/>
    <mergeCell ref="CC36:CP36"/>
    <mergeCell ref="B35:AX35"/>
    <mergeCell ref="AY35:BM35"/>
    <mergeCell ref="CC35:CP35"/>
    <mergeCell ref="B33:AX33"/>
    <mergeCell ref="AY33:BM33"/>
    <mergeCell ref="CC33:CP33"/>
    <mergeCell ref="BN33:CB33"/>
    <mergeCell ref="B29:AX29"/>
    <mergeCell ref="B31:AX31"/>
    <mergeCell ref="AY31:BM31"/>
    <mergeCell ref="BN31:CB31"/>
    <mergeCell ref="AY34:BM34"/>
    <mergeCell ref="BN34:CB34"/>
    <mergeCell ref="BN24:CB24"/>
    <mergeCell ref="B32:AX32"/>
    <mergeCell ref="AY32:BM32"/>
    <mergeCell ref="AY29:BM29"/>
    <mergeCell ref="CC29:CP29"/>
    <mergeCell ref="BN30:CB30"/>
    <mergeCell ref="BN29:CB29"/>
    <mergeCell ref="B30:AX30"/>
    <mergeCell ref="B27:AX27"/>
    <mergeCell ref="AY30:BM30"/>
    <mergeCell ref="B25:AX25"/>
    <mergeCell ref="AY22:BM22"/>
    <mergeCell ref="B21:AX21"/>
    <mergeCell ref="AY21:BM21"/>
    <mergeCell ref="B20:AX20"/>
    <mergeCell ref="B22:AX22"/>
    <mergeCell ref="AY20:BM20"/>
    <mergeCell ref="B23:AX23"/>
    <mergeCell ref="CC5:CP5"/>
    <mergeCell ref="AY41:BM41"/>
    <mergeCell ref="CC41:CP41"/>
    <mergeCell ref="BN8:CB8"/>
    <mergeCell ref="BN13:CB13"/>
    <mergeCell ref="AY6:BM6"/>
    <mergeCell ref="CC6:CP6"/>
    <mergeCell ref="BN7:CB7"/>
    <mergeCell ref="BN12:CB12"/>
    <mergeCell ref="AY13:BM13"/>
    <mergeCell ref="CC7:CP7"/>
    <mergeCell ref="BN11:CB11"/>
    <mergeCell ref="B9:AX9"/>
    <mergeCell ref="BN9:CB9"/>
    <mergeCell ref="B8:AX8"/>
    <mergeCell ref="AY8:BM8"/>
    <mergeCell ref="BN10:CB10"/>
    <mergeCell ref="CC10:CP10"/>
    <mergeCell ref="CC9:CP9"/>
    <mergeCell ref="B7:AX7"/>
    <mergeCell ref="B41:AX41"/>
    <mergeCell ref="CC45:CP45"/>
    <mergeCell ref="B45:AX45"/>
    <mergeCell ref="BN43:CB43"/>
    <mergeCell ref="CC44:CP44"/>
    <mergeCell ref="AY45:BM45"/>
    <mergeCell ref="B40:AX40"/>
    <mergeCell ref="CC43:CP43"/>
    <mergeCell ref="AY14:BM14"/>
    <mergeCell ref="B10:AX10"/>
    <mergeCell ref="AY10:BM10"/>
    <mergeCell ref="AY40:BM40"/>
    <mergeCell ref="B28:AX28"/>
    <mergeCell ref="AY19:BM19"/>
    <mergeCell ref="B24:AX24"/>
    <mergeCell ref="B26:AX26"/>
    <mergeCell ref="AY24:BM24"/>
    <mergeCell ref="B13:AX13"/>
    <mergeCell ref="AY16:BM16"/>
    <mergeCell ref="B18:AX18"/>
    <mergeCell ref="B11:AX11"/>
    <mergeCell ref="AY11:BM11"/>
    <mergeCell ref="AY15:BM15"/>
    <mergeCell ref="AY17:BM17"/>
    <mergeCell ref="B16:AX16"/>
    <mergeCell ref="B19:AX19"/>
    <mergeCell ref="B15:AX15"/>
    <mergeCell ref="B14:AX14"/>
    <mergeCell ref="B42:AX42"/>
    <mergeCell ref="AY42:BM42"/>
    <mergeCell ref="B43:AX43"/>
    <mergeCell ref="AY43:BM43"/>
    <mergeCell ref="B55:AX55"/>
    <mergeCell ref="AY55:BM55"/>
    <mergeCell ref="AY26:BM26"/>
    <mergeCell ref="AY59:BM59"/>
    <mergeCell ref="B39:AX39"/>
    <mergeCell ref="AY39:BM39"/>
    <mergeCell ref="CQ8:DD8"/>
    <mergeCell ref="CQ9:DD9"/>
    <mergeCell ref="CQ12:DD12"/>
    <mergeCell ref="CC13:CP13"/>
    <mergeCell ref="CC8:CP8"/>
    <mergeCell ref="CQ11:DD11"/>
    <mergeCell ref="AY18:BM18"/>
    <mergeCell ref="CC11:CP11"/>
    <mergeCell ref="CC12:CP12"/>
    <mergeCell ref="BN15:CB15"/>
    <mergeCell ref="CQ14:DD14"/>
    <mergeCell ref="CQ15:DD15"/>
    <mergeCell ref="CQ16:DD16"/>
    <mergeCell ref="BN14:CB14"/>
    <mergeCell ref="BN16:CB16"/>
    <mergeCell ref="B59:AX59"/>
    <mergeCell ref="CC19:CP19"/>
    <mergeCell ref="CQ19:DD19"/>
    <mergeCell ref="CC16:CP16"/>
    <mergeCell ref="CC14:CP14"/>
    <mergeCell ref="CC18:CP18"/>
    <mergeCell ref="CQ18:DD18"/>
    <mergeCell ref="CQ17:DD17"/>
    <mergeCell ref="CC17:CP17"/>
    <mergeCell ref="CC15:CP15"/>
    <mergeCell ref="BE138:BX138"/>
    <mergeCell ref="CA138:DD138"/>
    <mergeCell ref="B131:AX131"/>
    <mergeCell ref="AY131:BM131"/>
    <mergeCell ref="CC131:CP131"/>
    <mergeCell ref="BN131:CB131"/>
    <mergeCell ref="BE135:BX135"/>
    <mergeCell ref="CA135:DD135"/>
    <mergeCell ref="BE136:BX136"/>
    <mergeCell ref="CA136:DD136"/>
    <mergeCell ref="BN59:CB59"/>
    <mergeCell ref="CC59:CP59"/>
    <mergeCell ref="B57:AX57"/>
    <mergeCell ref="AY57:BM57"/>
    <mergeCell ref="BN57:CB57"/>
    <mergeCell ref="CC57:CP57"/>
    <mergeCell ref="B58:AX58"/>
    <mergeCell ref="AY58:BM58"/>
    <mergeCell ref="BN58:CB58"/>
    <mergeCell ref="CC58:CP58"/>
    <mergeCell ref="B130:AX130"/>
    <mergeCell ref="CQ55:DD55"/>
    <mergeCell ref="B56:AX56"/>
    <mergeCell ref="AY56:BM56"/>
    <mergeCell ref="BN56:CB56"/>
    <mergeCell ref="CC56:CP56"/>
    <mergeCell ref="B60:AX60"/>
    <mergeCell ref="AY60:BM60"/>
    <mergeCell ref="BN60:CB60"/>
    <mergeCell ref="CC60:CP60"/>
    <mergeCell ref="B61:AX61"/>
    <mergeCell ref="AY61:BM61"/>
    <mergeCell ref="BN61:CB61"/>
    <mergeCell ref="CC61:CP61"/>
    <mergeCell ref="B62:AX62"/>
    <mergeCell ref="AY62:BM62"/>
    <mergeCell ref="BN62:CB62"/>
    <mergeCell ref="CC62:CP62"/>
    <mergeCell ref="B63:AX63"/>
    <mergeCell ref="AY63:BM63"/>
    <mergeCell ref="BN63:CB63"/>
    <mergeCell ref="CC63:CP63"/>
    <mergeCell ref="B64:AX64"/>
    <mergeCell ref="AY64:BM64"/>
    <mergeCell ref="BN64:CB64"/>
    <mergeCell ref="CC64:CP64"/>
    <mergeCell ref="B65:AX65"/>
    <mergeCell ref="AY65:BM65"/>
    <mergeCell ref="BN65:CB65"/>
    <mergeCell ref="CC65:CP65"/>
    <mergeCell ref="B66:AX66"/>
    <mergeCell ref="AY66:BM66"/>
    <mergeCell ref="BN66:CB66"/>
    <mergeCell ref="CC66:CP66"/>
    <mergeCell ref="B67:AX67"/>
    <mergeCell ref="AY67:BM67"/>
    <mergeCell ref="BN67:CB67"/>
    <mergeCell ref="CC67:CP67"/>
    <mergeCell ref="B69:AX69"/>
    <mergeCell ref="AY69:BM69"/>
    <mergeCell ref="BN69:CB69"/>
    <mergeCell ref="CC69:CP69"/>
    <mergeCell ref="B68:AX68"/>
    <mergeCell ref="AY68:BM68"/>
    <mergeCell ref="BN68:CB68"/>
    <mergeCell ref="CC68:CP68"/>
    <mergeCell ref="B71:AX71"/>
    <mergeCell ref="AY71:BM71"/>
    <mergeCell ref="BN71:CB71"/>
    <mergeCell ref="CC71:CP71"/>
    <mergeCell ref="B70:AX70"/>
    <mergeCell ref="AY70:BM70"/>
    <mergeCell ref="BN70:CB70"/>
    <mergeCell ref="CC70:CP70"/>
    <mergeCell ref="B73:AX73"/>
    <mergeCell ref="AY73:BM73"/>
    <mergeCell ref="BN73:CB73"/>
    <mergeCell ref="CC73:CP73"/>
    <mergeCell ref="CQ71:DD71"/>
    <mergeCell ref="B72:AX72"/>
    <mergeCell ref="AY72:BM72"/>
    <mergeCell ref="BN72:CB72"/>
    <mergeCell ref="CC72:CP72"/>
    <mergeCell ref="CQ72:DD72"/>
    <mergeCell ref="B75:AX75"/>
    <mergeCell ref="AY75:BM75"/>
    <mergeCell ref="BN75:CB75"/>
    <mergeCell ref="CC75:CP75"/>
    <mergeCell ref="CQ73:DD73"/>
    <mergeCell ref="B74:AX74"/>
    <mergeCell ref="AY74:BM74"/>
    <mergeCell ref="BN74:CB74"/>
    <mergeCell ref="CC74:CP74"/>
    <mergeCell ref="CQ74:DD74"/>
    <mergeCell ref="B79:AX79"/>
    <mergeCell ref="AY79:BM79"/>
    <mergeCell ref="BN79:CB79"/>
    <mergeCell ref="CC79:CP79"/>
    <mergeCell ref="CQ75:DD75"/>
    <mergeCell ref="B76:AX76"/>
    <mergeCell ref="AY76:BM76"/>
    <mergeCell ref="BN76:CB76"/>
    <mergeCell ref="CC76:CP76"/>
    <mergeCell ref="CQ76:DD76"/>
    <mergeCell ref="B83:AX83"/>
    <mergeCell ref="AY83:BM83"/>
    <mergeCell ref="BN83:CB83"/>
    <mergeCell ref="CC83:CP83"/>
    <mergeCell ref="CQ79:DD79"/>
    <mergeCell ref="B80:AX80"/>
    <mergeCell ref="AY80:BM80"/>
    <mergeCell ref="BN80:CB80"/>
    <mergeCell ref="CC80:CP80"/>
    <mergeCell ref="CQ80:DD80"/>
    <mergeCell ref="CQ81:DD81"/>
    <mergeCell ref="B82:AX82"/>
    <mergeCell ref="AY82:BM82"/>
    <mergeCell ref="BN82:CB82"/>
    <mergeCell ref="CC82:CP82"/>
    <mergeCell ref="CQ82:DD82"/>
    <mergeCell ref="B81:AX81"/>
    <mergeCell ref="AY81:BM81"/>
    <mergeCell ref="BN81:CB81"/>
    <mergeCell ref="CC81:CP81"/>
    <mergeCell ref="CQ83:DD83"/>
    <mergeCell ref="CQ85:DD85"/>
    <mergeCell ref="B86:AX86"/>
    <mergeCell ref="AY86:BM86"/>
    <mergeCell ref="CQ97:DD97"/>
    <mergeCell ref="CQ126:DD126"/>
    <mergeCell ref="B127:AX127"/>
    <mergeCell ref="AY127:BM127"/>
    <mergeCell ref="BN127:CB127"/>
    <mergeCell ref="CC127:CP127"/>
    <mergeCell ref="CQ127:DD127"/>
    <mergeCell ref="B126:AX126"/>
    <mergeCell ref="AY126:BM126"/>
    <mergeCell ref="BN126:CB126"/>
    <mergeCell ref="CC126:CP126"/>
    <mergeCell ref="CQ128:DD128"/>
    <mergeCell ref="B129:AX129"/>
    <mergeCell ref="AY129:BM129"/>
    <mergeCell ref="BN129:CB129"/>
    <mergeCell ref="CC129:CP129"/>
    <mergeCell ref="CQ129:DD129"/>
    <mergeCell ref="B128:AX128"/>
    <mergeCell ref="AY128:BM128"/>
    <mergeCell ref="BN128:CB128"/>
    <mergeCell ref="CC128:CP128"/>
    <mergeCell ref="CQ98:DD98"/>
    <mergeCell ref="B97:AX97"/>
    <mergeCell ref="AY97:BM97"/>
    <mergeCell ref="BN97:CB97"/>
    <mergeCell ref="CC97:CP97"/>
    <mergeCell ref="B98:AX98"/>
    <mergeCell ref="AY98:BM98"/>
    <mergeCell ref="BN98:CB98"/>
    <mergeCell ref="CC98:CP98"/>
    <mergeCell ref="CQ99:DD99"/>
    <mergeCell ref="B100:AX100"/>
    <mergeCell ref="AY100:BM100"/>
    <mergeCell ref="BN100:CB100"/>
    <mergeCell ref="CC100:CP100"/>
    <mergeCell ref="CQ100:DD100"/>
    <mergeCell ref="B99:AX99"/>
    <mergeCell ref="AY99:BM99"/>
    <mergeCell ref="BN99:CB99"/>
    <mergeCell ref="CC99:CP99"/>
    <mergeCell ref="B102:AX102"/>
    <mergeCell ref="AY102:BM102"/>
    <mergeCell ref="BN102:CB102"/>
    <mergeCell ref="CC102:CP102"/>
    <mergeCell ref="B101:AX101"/>
    <mergeCell ref="AY101:BM101"/>
    <mergeCell ref="BN101:CB101"/>
    <mergeCell ref="CC101:CP101"/>
    <mergeCell ref="CQ102:DD102"/>
    <mergeCell ref="B84:AX84"/>
    <mergeCell ref="AY84:BM84"/>
    <mergeCell ref="BN84:CB84"/>
    <mergeCell ref="CC84:CP84"/>
    <mergeCell ref="CQ84:DD84"/>
    <mergeCell ref="B85:AX85"/>
    <mergeCell ref="AY85:BM85"/>
    <mergeCell ref="BN85:CB85"/>
    <mergeCell ref="CC85:CP85"/>
    <mergeCell ref="CQ89:DD89"/>
    <mergeCell ref="B88:AX88"/>
    <mergeCell ref="AY88:BM88"/>
    <mergeCell ref="BN88:CB88"/>
    <mergeCell ref="CC88:CP88"/>
    <mergeCell ref="CQ88:DD88"/>
    <mergeCell ref="B89:AX89"/>
    <mergeCell ref="AY89:BM89"/>
    <mergeCell ref="BN89:CB89"/>
    <mergeCell ref="CC89:CP89"/>
    <mergeCell ref="B91:AX91"/>
    <mergeCell ref="AY91:BM91"/>
    <mergeCell ref="BN91:CB91"/>
    <mergeCell ref="CC91:CP91"/>
    <mergeCell ref="CQ86:DD86"/>
    <mergeCell ref="B87:AX87"/>
    <mergeCell ref="AY87:BM87"/>
    <mergeCell ref="BN87:CB87"/>
    <mergeCell ref="CC87:CP87"/>
    <mergeCell ref="CQ87:DD87"/>
    <mergeCell ref="B93:AX93"/>
    <mergeCell ref="AY93:BM93"/>
    <mergeCell ref="BN93:CB93"/>
    <mergeCell ref="CC93:CP93"/>
    <mergeCell ref="CQ91:DD91"/>
    <mergeCell ref="B90:AX90"/>
    <mergeCell ref="AY90:BM90"/>
    <mergeCell ref="BN90:CB90"/>
    <mergeCell ref="CC90:CP90"/>
    <mergeCell ref="CQ90:DD90"/>
    <mergeCell ref="B95:AX95"/>
    <mergeCell ref="AY95:BM95"/>
    <mergeCell ref="BN95:CB95"/>
    <mergeCell ref="CC95:CP95"/>
    <mergeCell ref="CQ93:DD93"/>
    <mergeCell ref="B92:AX92"/>
    <mergeCell ref="AY92:BM92"/>
    <mergeCell ref="BN92:CB92"/>
    <mergeCell ref="CC92:CP92"/>
    <mergeCell ref="CQ92:DD92"/>
    <mergeCell ref="CQ101:DD101"/>
    <mergeCell ref="B103:AX103"/>
    <mergeCell ref="AY103:BM103"/>
    <mergeCell ref="BN103:CB103"/>
    <mergeCell ref="CQ95:DD95"/>
    <mergeCell ref="B94:AX94"/>
    <mergeCell ref="AY94:BM94"/>
    <mergeCell ref="BN94:CB94"/>
    <mergeCell ref="CC94:CP94"/>
    <mergeCell ref="CQ94:DD94"/>
    <mergeCell ref="B106:AX106"/>
    <mergeCell ref="AY106:BM106"/>
    <mergeCell ref="BN106:CB106"/>
    <mergeCell ref="CC106:CP106"/>
    <mergeCell ref="CQ103:DD103"/>
    <mergeCell ref="B96:AX96"/>
    <mergeCell ref="AY96:BM96"/>
    <mergeCell ref="BN96:CB96"/>
    <mergeCell ref="CC96:CP96"/>
    <mergeCell ref="CQ96:DD96"/>
    <mergeCell ref="B108:AX108"/>
    <mergeCell ref="AY108:BM108"/>
    <mergeCell ref="BN108:CB108"/>
    <mergeCell ref="CC108:CP108"/>
    <mergeCell ref="CQ106:DD106"/>
    <mergeCell ref="B107:AX107"/>
    <mergeCell ref="AY107:BM107"/>
    <mergeCell ref="BN107:CB107"/>
    <mergeCell ref="CC107:CP107"/>
    <mergeCell ref="CQ107:DD107"/>
    <mergeCell ref="B110:AX110"/>
    <mergeCell ref="AY110:BM110"/>
    <mergeCell ref="BN110:CB110"/>
    <mergeCell ref="CC110:CP110"/>
    <mergeCell ref="CQ108:DD108"/>
    <mergeCell ref="B109:AX109"/>
    <mergeCell ref="AY109:BM109"/>
    <mergeCell ref="BN109:CB109"/>
    <mergeCell ref="CC109:CP109"/>
    <mergeCell ref="CQ109:DD109"/>
    <mergeCell ref="B112:AX112"/>
    <mergeCell ref="AY112:BM112"/>
    <mergeCell ref="BN112:CB112"/>
    <mergeCell ref="CC112:CP112"/>
    <mergeCell ref="CQ110:DD110"/>
    <mergeCell ref="B111:AX111"/>
    <mergeCell ref="AY111:BM111"/>
    <mergeCell ref="BN111:CB111"/>
    <mergeCell ref="CC111:CP111"/>
    <mergeCell ref="CQ111:DD111"/>
    <mergeCell ref="B114:AX114"/>
    <mergeCell ref="AY114:BM114"/>
    <mergeCell ref="BN114:CB114"/>
    <mergeCell ref="CC114:CP114"/>
    <mergeCell ref="CQ112:DD112"/>
    <mergeCell ref="B113:AX113"/>
    <mergeCell ref="AY113:BM113"/>
    <mergeCell ref="BN113:CB113"/>
    <mergeCell ref="CC113:CP113"/>
    <mergeCell ref="CQ113:DD113"/>
    <mergeCell ref="B116:AX116"/>
    <mergeCell ref="AY116:BM116"/>
    <mergeCell ref="BN116:CB116"/>
    <mergeCell ref="CC116:CP116"/>
    <mergeCell ref="CQ114:DD114"/>
    <mergeCell ref="B115:AX115"/>
    <mergeCell ref="AY115:BM115"/>
    <mergeCell ref="BN115:CB115"/>
    <mergeCell ref="CC115:CP115"/>
    <mergeCell ref="CQ115:DD115"/>
    <mergeCell ref="B118:AX118"/>
    <mergeCell ref="AY118:BM118"/>
    <mergeCell ref="BN118:CB118"/>
    <mergeCell ref="CC118:CP118"/>
    <mergeCell ref="CQ116:DD116"/>
    <mergeCell ref="B117:AX117"/>
    <mergeCell ref="AY117:BM117"/>
    <mergeCell ref="BN117:CB117"/>
    <mergeCell ref="CC117:CP117"/>
    <mergeCell ref="CQ117:DD117"/>
    <mergeCell ref="B120:AX120"/>
    <mergeCell ref="AY120:BM120"/>
    <mergeCell ref="BN120:CB120"/>
    <mergeCell ref="CC120:CP120"/>
    <mergeCell ref="CQ118:DD118"/>
    <mergeCell ref="B119:AX119"/>
    <mergeCell ref="AY119:BM119"/>
    <mergeCell ref="BN119:CB119"/>
    <mergeCell ref="CC119:CP119"/>
    <mergeCell ref="CQ119:DD119"/>
    <mergeCell ref="B124:AX124"/>
    <mergeCell ref="AY124:BM124"/>
    <mergeCell ref="BN124:CB124"/>
    <mergeCell ref="CC124:CP124"/>
    <mergeCell ref="CQ120:DD120"/>
    <mergeCell ref="B121:AX121"/>
    <mergeCell ref="AY121:BM121"/>
    <mergeCell ref="BN121:CB121"/>
    <mergeCell ref="CC121:CP121"/>
    <mergeCell ref="CQ121:DD121"/>
    <mergeCell ref="CQ122:DD122"/>
    <mergeCell ref="B123:AX123"/>
    <mergeCell ref="AY123:BM123"/>
    <mergeCell ref="BN123:CB123"/>
    <mergeCell ref="CC123:CP123"/>
    <mergeCell ref="CQ123:DD123"/>
    <mergeCell ref="B122:AX122"/>
    <mergeCell ref="AY122:BM122"/>
    <mergeCell ref="BN122:CB122"/>
    <mergeCell ref="CC122:CP122"/>
    <mergeCell ref="CQ124:DD124"/>
    <mergeCell ref="B50:AX50"/>
    <mergeCell ref="AY50:BM50"/>
    <mergeCell ref="BN50:CB50"/>
    <mergeCell ref="CC50:CP50"/>
    <mergeCell ref="CQ50:DD50"/>
    <mergeCell ref="B51:AX51"/>
    <mergeCell ref="AY51:BM51"/>
    <mergeCell ref="BN51:CB51"/>
    <mergeCell ref="CC51:CP51"/>
    <mergeCell ref="CQ77:DD77"/>
    <mergeCell ref="B78:AX78"/>
    <mergeCell ref="AY78:BM78"/>
    <mergeCell ref="BN78:CB78"/>
    <mergeCell ref="CC78:CP78"/>
    <mergeCell ref="CQ78:DD78"/>
    <mergeCell ref="B77:AX77"/>
    <mergeCell ref="AY77:BM77"/>
    <mergeCell ref="BN77:CB77"/>
    <mergeCell ref="CC77:CP77"/>
    <mergeCell ref="CQ104:DD104"/>
    <mergeCell ref="B105:AX105"/>
    <mergeCell ref="AY105:BM105"/>
    <mergeCell ref="BN105:CB105"/>
    <mergeCell ref="CC105:CP105"/>
    <mergeCell ref="CQ105:DD105"/>
    <mergeCell ref="B104:AX104"/>
    <mergeCell ref="AY104:BM104"/>
    <mergeCell ref="BN104:CB104"/>
    <mergeCell ref="CC104:CP104"/>
  </mergeCells>
  <phoneticPr fontId="6" type="noConversion"/>
  <pageMargins left="0.78740157480314965" right="0.31496062992125984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стр.2_3</vt:lpstr>
      <vt:lpstr>стр.4_7</vt:lpstr>
      <vt:lpstr>стр.2_3!Заголовки_для_печати</vt:lpstr>
      <vt:lpstr>стр.4_7!Заголовки_для_печати</vt:lpstr>
      <vt:lpstr>стр.2_3!Область_печати</vt:lpstr>
      <vt:lpstr>стр.4_7!Область_печати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2015-03-19T03:41:52Z</cp:lastPrinted>
  <dcterms:created xsi:type="dcterms:W3CDTF">2010-11-26T07:12:57Z</dcterms:created>
  <dcterms:modified xsi:type="dcterms:W3CDTF">2015-03-29T15:51:47Z</dcterms:modified>
</cp:coreProperties>
</file>